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решения в 2021\сессия в апреле 2021\"/>
    </mc:Choice>
  </mc:AlternateContent>
  <bookViews>
    <workbookView xWindow="0" yWindow="0" windowWidth="28800" windowHeight="12345" tabRatio="601"/>
  </bookViews>
  <sheets>
    <sheet name="4" sheetId="10" r:id="rId1"/>
    <sheet name="5" sheetId="1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A3" i="13" l="1"/>
  <c r="G107" i="13" l="1"/>
  <c r="G106" i="13" s="1"/>
  <c r="G105" i="13" s="1"/>
  <c r="G104" i="13" s="1"/>
  <c r="F107" i="13"/>
  <c r="F106" i="13"/>
  <c r="F105" i="13" s="1"/>
  <c r="F104" i="13" s="1"/>
  <c r="G102" i="13"/>
  <c r="G101" i="13" s="1"/>
  <c r="F102" i="13"/>
  <c r="F101" i="13"/>
  <c r="G99" i="13"/>
  <c r="G98" i="13" s="1"/>
  <c r="F99" i="13"/>
  <c r="F98" i="13"/>
  <c r="G97" i="13"/>
  <c r="G96" i="13" s="1"/>
  <c r="F97" i="13"/>
  <c r="F96" i="13"/>
  <c r="G94" i="13"/>
  <c r="F94" i="13"/>
  <c r="G92" i="13"/>
  <c r="F92" i="13"/>
  <c r="G90" i="13"/>
  <c r="F90" i="13"/>
  <c r="G88" i="13"/>
  <c r="F88" i="13"/>
  <c r="F87" i="13" s="1"/>
  <c r="G87" i="13"/>
  <c r="G85" i="13"/>
  <c r="F85" i="13"/>
  <c r="F82" i="13" s="1"/>
  <c r="G83" i="13"/>
  <c r="G82" i="13" s="1"/>
  <c r="G81" i="13" s="1"/>
  <c r="F83" i="13"/>
  <c r="G79" i="13"/>
  <c r="F79" i="13"/>
  <c r="G77" i="13"/>
  <c r="F77" i="13"/>
  <c r="G75" i="13"/>
  <c r="F75" i="13"/>
  <c r="F74" i="13" s="1"/>
  <c r="G74" i="13"/>
  <c r="G72" i="13"/>
  <c r="F72" i="13"/>
  <c r="F71" i="13" s="1"/>
  <c r="G71" i="13"/>
  <c r="G70" i="13" s="1"/>
  <c r="G68" i="13"/>
  <c r="F68" i="13"/>
  <c r="G66" i="13"/>
  <c r="F66" i="13"/>
  <c r="G63" i="13"/>
  <c r="G62" i="13" s="1"/>
  <c r="F63" i="13"/>
  <c r="F62" i="13"/>
  <c r="G60" i="13"/>
  <c r="F60" i="13"/>
  <c r="F59" i="13"/>
  <c r="F58" i="13" s="1"/>
  <c r="G55" i="13"/>
  <c r="G54" i="13" s="1"/>
  <c r="G53" i="13" s="1"/>
  <c r="F55" i="13"/>
  <c r="F54" i="13"/>
  <c r="F53" i="13" s="1"/>
  <c r="G51" i="13"/>
  <c r="F51" i="13"/>
  <c r="F50" i="13" s="1"/>
  <c r="F46" i="13" s="1"/>
  <c r="G50" i="13"/>
  <c r="G46" i="13" s="1"/>
  <c r="G45" i="13" s="1"/>
  <c r="G48" i="13"/>
  <c r="F48" i="13"/>
  <c r="F47" i="13" s="1"/>
  <c r="G47" i="13"/>
  <c r="G44" i="13"/>
  <c r="F44" i="13"/>
  <c r="G42" i="13"/>
  <c r="G41" i="13" s="1"/>
  <c r="G40" i="13" s="1"/>
  <c r="F42" i="13"/>
  <c r="F41" i="13"/>
  <c r="F40" i="13" s="1"/>
  <c r="G35" i="13"/>
  <c r="F35" i="13"/>
  <c r="F33" i="13" s="1"/>
  <c r="F32" i="13" s="1"/>
  <c r="G34" i="13"/>
  <c r="G33" i="13"/>
  <c r="G32" i="13"/>
  <c r="G28" i="13"/>
  <c r="F28" i="13"/>
  <c r="F27" i="13" s="1"/>
  <c r="G27" i="13"/>
  <c r="G25" i="13"/>
  <c r="F25" i="13"/>
  <c r="G23" i="13"/>
  <c r="F23" i="13"/>
  <c r="G22" i="13"/>
  <c r="F22" i="13"/>
  <c r="G21" i="13"/>
  <c r="G14" i="13"/>
  <c r="F14" i="13"/>
  <c r="F13" i="13" s="1"/>
  <c r="G13" i="13"/>
  <c r="G10" i="13"/>
  <c r="F10" i="13"/>
  <c r="F9" i="13" s="1"/>
  <c r="F8" i="13" s="1"/>
  <c r="G9" i="13"/>
  <c r="G8" i="13" s="1"/>
  <c r="G73" i="10"/>
  <c r="G69" i="10"/>
  <c r="G56" i="10"/>
  <c r="G57" i="10"/>
  <c r="G6" i="10"/>
  <c r="F6" i="10"/>
  <c r="G104" i="10"/>
  <c r="F56" i="10"/>
  <c r="G39" i="10"/>
  <c r="F39" i="10"/>
  <c r="F109" i="10" s="1"/>
  <c r="G100" i="10"/>
  <c r="F100" i="10"/>
  <c r="G91" i="10"/>
  <c r="F91" i="10"/>
  <c r="G84" i="10"/>
  <c r="F84" i="10"/>
  <c r="F82" i="10"/>
  <c r="G74" i="10"/>
  <c r="F74" i="10"/>
  <c r="G71" i="10"/>
  <c r="F71" i="10"/>
  <c r="G59" i="10"/>
  <c r="F59" i="10"/>
  <c r="G50" i="10"/>
  <c r="F50" i="10"/>
  <c r="F47" i="10"/>
  <c r="G24" i="10"/>
  <c r="F24" i="10"/>
  <c r="F81" i="13" l="1"/>
  <c r="F57" i="13" s="1"/>
  <c r="F45" i="13"/>
  <c r="F110" i="13" s="1"/>
  <c r="F70" i="13"/>
  <c r="G7" i="13"/>
  <c r="G59" i="13"/>
  <c r="G58" i="13" s="1"/>
  <c r="G57" i="13" s="1"/>
  <c r="G110" i="13" s="1"/>
  <c r="F21" i="13"/>
  <c r="F7" i="13" s="1"/>
  <c r="F34" i="13"/>
  <c r="G13" i="10"/>
  <c r="G12" i="10" s="1"/>
  <c r="F13" i="10"/>
  <c r="F12" i="10" s="1"/>
  <c r="G106" i="10" l="1"/>
  <c r="G105" i="10" s="1"/>
  <c r="F106" i="10"/>
  <c r="F105" i="10" s="1"/>
  <c r="F104" i="10" s="1"/>
  <c r="G101" i="10"/>
  <c r="F101" i="10"/>
  <c r="G98" i="10"/>
  <c r="G97" i="10" s="1"/>
  <c r="F98" i="10"/>
  <c r="F97" i="10" s="1"/>
  <c r="G96" i="10"/>
  <c r="F96" i="10"/>
  <c r="G93" i="10"/>
  <c r="F93" i="10"/>
  <c r="G89" i="10"/>
  <c r="F89" i="10"/>
  <c r="G87" i="10"/>
  <c r="F87" i="10"/>
  <c r="F86" i="10" s="1"/>
  <c r="G82" i="10"/>
  <c r="G81" i="10" s="1"/>
  <c r="G78" i="10"/>
  <c r="F78" i="10"/>
  <c r="G76" i="10"/>
  <c r="F76" i="10"/>
  <c r="G70" i="10"/>
  <c r="F70" i="10"/>
  <c r="G67" i="10"/>
  <c r="F67" i="10"/>
  <c r="G65" i="10"/>
  <c r="F65" i="10"/>
  <c r="G62" i="10"/>
  <c r="G61" i="10" s="1"/>
  <c r="F62" i="10"/>
  <c r="G54" i="10"/>
  <c r="G53" i="10" s="1"/>
  <c r="F54" i="10"/>
  <c r="F53" i="10" s="1"/>
  <c r="G49" i="10"/>
  <c r="F49" i="10"/>
  <c r="G47" i="10"/>
  <c r="G46" i="10" s="1"/>
  <c r="F46" i="10"/>
  <c r="G43" i="10"/>
  <c r="G41" i="10"/>
  <c r="G40" i="10" s="1"/>
  <c r="F41" i="10"/>
  <c r="F40" i="10" s="1"/>
  <c r="G34" i="10"/>
  <c r="G33" i="10" s="1"/>
  <c r="F34" i="10"/>
  <c r="F32" i="10" s="1"/>
  <c r="F31" i="10" s="1"/>
  <c r="G27" i="10"/>
  <c r="G26" i="10" s="1"/>
  <c r="F27" i="10"/>
  <c r="F26" i="10" s="1"/>
  <c r="G22" i="10"/>
  <c r="F22" i="10"/>
  <c r="G21" i="10"/>
  <c r="G9" i="10"/>
  <c r="G8" i="10" s="1"/>
  <c r="G7" i="10" s="1"/>
  <c r="F9" i="10"/>
  <c r="F8" i="10" s="1"/>
  <c r="F7" i="10" s="1"/>
  <c r="F61" i="10" l="1"/>
  <c r="F58" i="10" s="1"/>
  <c r="F57" i="10" s="1"/>
  <c r="G86" i="10"/>
  <c r="F73" i="10"/>
  <c r="F69" i="10" s="1"/>
  <c r="G52" i="10"/>
  <c r="G103" i="10"/>
  <c r="G109" i="10" s="1"/>
  <c r="F95" i="10"/>
  <c r="F103" i="10"/>
  <c r="F43" i="10"/>
  <c r="G20" i="10"/>
  <c r="F33" i="10"/>
  <c r="F52" i="10"/>
  <c r="G80" i="10"/>
  <c r="F21" i="10"/>
  <c r="G45" i="10"/>
  <c r="G58" i="10"/>
  <c r="F81" i="10"/>
  <c r="G95" i="10"/>
  <c r="F45" i="10"/>
  <c r="G32" i="10"/>
  <c r="G31" i="10" s="1"/>
  <c r="F80" i="10" l="1"/>
  <c r="G44" i="10"/>
  <c r="F20" i="10"/>
  <c r="F44" i="10"/>
</calcChain>
</file>

<file path=xl/sharedStrings.xml><?xml version="1.0" encoding="utf-8"?>
<sst xmlns="http://schemas.openxmlformats.org/spreadsheetml/2006/main" count="885" uniqueCount="130">
  <si>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</si>
  <si>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</si>
  <si>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</si>
  <si>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</si>
  <si>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</si>
  <si>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</si>
  <si>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</si>
  <si>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</si>
  <si>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</si>
  <si>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</si>
  <si>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</si>
  <si>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</si>
  <si>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</si>
  <si>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</si>
  <si>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</si>
  <si>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</si>
  <si>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</si>
  <si>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</si>
  <si>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</si>
  <si>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</si>
  <si>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</si>
  <si>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</si>
  <si>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</si>
  <si>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</si>
  <si>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</si>
  <si>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</si>
  <si>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</si>
  <si>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</si>
  <si>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</si>
  <si>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</si>
  <si>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Дорожное хозяйство (дорожные фонды)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</si>
  <si>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</si>
  <si>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</si>
  <si>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</si>
  <si>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</si>
  <si>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подраздел</t>
  </si>
  <si>
    <t>852</t>
  </si>
  <si>
    <t>Уплата прочих налогов, сборов и иных платежей</t>
  </si>
  <si>
    <t>123</t>
  </si>
  <si>
    <t>Благоустройство</t>
  </si>
  <si>
    <t>Уличное освещение</t>
  </si>
  <si>
    <t>Обеспечение пожарной безопасности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</si>
  <si>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</si>
  <si>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</si>
  <si>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</si>
  <si>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</si>
  <si>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</si>
  <si>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</si>
  <si>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</si>
  <si>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</si>
  <si>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</si>
  <si>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</si>
  <si>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</si>
  <si>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</si>
  <si>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</si>
  <si>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</si>
  <si>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</si>
  <si>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</si>
  <si>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</si>
  <si>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</si>
  <si>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</si>
  <si>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</si>
  <si>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</si>
  <si>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</si>
  <si>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</si>
  <si>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</si>
  <si>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</si>
  <si>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</si>
  <si>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</si>
  <si>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Организация и проведение мероприятий в сфере физической культуры и спорта</t>
  </si>
  <si>
    <t>Прочие мероприятия в области жилищного хозяйства</t>
  </si>
  <si>
    <t>Прочие мероприятия по благоустройству поселения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</si>
  <si>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</si>
  <si>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</si>
  <si>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 xml:space="preserve">Реализация иных государственных функций в области социальной политики </t>
  </si>
  <si>
    <t>Капитальный ремонт,ремонт,содержание и обслуживание газовых сетей</t>
  </si>
  <si>
    <t>Закупка товаров, работ, услуг в сфере информационно-коммуникационных услуг</t>
  </si>
  <si>
    <t>План</t>
  </si>
  <si>
    <t>Исполнено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</si>
  <si>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</si>
  <si>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</si>
  <si>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853</t>
  </si>
  <si>
    <t>Уплата иных платежей</t>
  </si>
  <si>
    <t>831</t>
  </si>
  <si>
    <t>Иные выплаты, за исключением фонда оплаты труда государственных (муниципальных) органов</t>
  </si>
  <si>
    <t>Исполнение судебных актов Российской Федерации и мировых соглашений по возмещению причиненного вреда</t>
  </si>
  <si>
    <t>Пособия, компенсации и иные социальные выплаты гражданам, кроме публичных нормативных обязательств</t>
  </si>
  <si>
    <t>321</t>
  </si>
  <si>
    <t>99 0 00 00000</t>
  </si>
  <si>
    <t>99 0 00 20300</t>
  </si>
  <si>
    <t>99 0 00 20400</t>
  </si>
  <si>
    <t>Уплата прочих налогов, сборов</t>
  </si>
  <si>
    <t>99 0 00 00030</t>
  </si>
  <si>
    <t>99 0 00 11700</t>
  </si>
  <si>
    <t>99 0 00 51180</t>
  </si>
  <si>
    <t>99 0 00 24000</t>
  </si>
  <si>
    <t>99 0 00 11200</t>
  </si>
  <si>
    <t>99 0 00 60020</t>
  </si>
  <si>
    <t>99 0 00 04030</t>
  </si>
  <si>
    <t>99 0 00 11300</t>
  </si>
  <si>
    <t>99 0 00 03530</t>
  </si>
  <si>
    <t>99 0 00 11100</t>
  </si>
  <si>
    <t>99 0 00 00050</t>
  </si>
  <si>
    <t>99 0 00 11400</t>
  </si>
  <si>
    <t>99 0 00 11500</t>
  </si>
  <si>
    <t>99 0 00 60310</t>
  </si>
  <si>
    <t>99 0 00 60330</t>
  </si>
  <si>
    <t>99 0 00 60350</t>
  </si>
  <si>
    <t>99 0 00 04061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</si>
  <si>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 (РЕАЛЬНЫЕ ДЕЛА)</t>
  </si>
  <si>
    <t>99 0 00 01020</t>
  </si>
  <si>
    <t>99 0 00 12750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</si>
  <si>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</si>
  <si>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99 0 00 71050</t>
  </si>
  <si>
    <t>Прочая закупка товаров, работ и услуг</t>
  </si>
  <si>
    <t>990F255550</t>
  </si>
  <si>
    <t>Реализация программ формирования современной городской среды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</si>
  <si>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</si>
  <si>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</si>
  <si>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06</t>
  </si>
  <si>
    <t>990G2S3120</t>
  </si>
  <si>
    <t>Мероприятия в области жилищного хозяйства</t>
  </si>
  <si>
    <t>99 0 00 14070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</si>
  <si>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</si>
  <si>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</si>
  <si>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99 0 00 92980</t>
  </si>
  <si>
    <t>Компенсация выпадающих доходов теплоснабжающих организаций</t>
  </si>
  <si>
    <t xml:space="preserve">Распределение бюджетных ассигнований бюджета Рощинского сельского поселения  по разделам, подразделам, целевым статьям, группам и подгруппам видов расходов классификации расходов бюджета на 2020 год      
</t>
  </si>
  <si>
    <t xml:space="preserve">Приложение № 4 к решению Совета депутатов Рощинского сельского поселения "Об исполнении бюджета Рощинского сельского поселения за 2020 год № 66 от  13 апреля 2021 года                                                                              </t>
  </si>
  <si>
    <t xml:space="preserve">Приложение № 5 к решению  Совета депутатов Рощинского сельского поселения "Об исполнении бюджета Рощинского сельского поселения за 2020 год №  66 от 13 апреля 2021 года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</si>
</sst>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4" fontId="0" fillId="0" borderId="0" xfId="0" applyNumberFormat="1"/>
    <xf numFmtId="0" fontId="2" fillId="0" borderId="0" xfId="0" applyFont="1" applyBorder="1" applyAlignment="1">
      <alignment horizontal="right"/>
    </xf>
    <xf numFmtId="4" fontId="0" fillId="0" borderId="0" xfId="0" applyNumberFormat="1" applyBorder="1"/>
    <xf numFmtId="4" fontId="3" fillId="0" borderId="0" xfId="0" applyNumberFormat="1" applyFont="1"/>
    <xf numFmtId="4" fontId="1" fillId="0" borderId="0" xfId="0" applyNumberFormat="1" applyFont="1"/>
    <xf numFmtId="0" fontId="1" fillId="0" borderId="0" xfId="0" applyFont="1" applyFill="1"/>
    <xf numFmtId="0" fontId="0" fillId="3" borderId="0" xfId="0" applyFill="1"/>
    <xf numFmtId="0" fontId="0" fillId="5" borderId="0" xfId="0" applyFill="1"/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0" fontId="7" fillId="5" borderId="1" xfId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 applyProtection="1">
      <alignment vertical="center" wrapText="1"/>
      <protection locked="0"/>
    </xf>
    <xf numFmtId="49" fontId="6" fillId="5" borderId="1" xfId="0" applyNumberFormat="1" applyFont="1" applyFill="1" applyBorder="1" applyAlignment="1" applyProtection="1">
      <alignment vertical="center" wrapText="1"/>
      <protection locked="0"/>
    </xf>
    <xf numFmtId="49" fontId="6" fillId="5" borderId="1" xfId="0" applyNumberFormat="1" applyFont="1" applyFill="1" applyBorder="1" applyAlignment="1">
      <alignment vertical="center" wrapText="1"/>
    </xf>
    <xf numFmtId="49" fontId="8" fillId="5" borderId="1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49" fontId="14" fillId="0" borderId="8" xfId="0" applyNumberFormat="1" applyFont="1" applyBorder="1" applyAlignment="1" applyProtection="1">
      <alignment horizontal="left" vertical="top" wrapText="1"/>
    </xf>
    <xf numFmtId="49" fontId="15" fillId="0" borderId="8" xfId="0" applyNumberFormat="1" applyFont="1" applyBorder="1" applyAlignment="1" applyProtection="1">
      <alignment horizontal="left" vertical="top" wrapText="1"/>
    </xf>
    <xf numFmtId="49" fontId="14" fillId="0" borderId="8" xfId="0" applyNumberFormat="1" applyFont="1" applyBorder="1" applyAlignment="1" applyProtection="1">
      <alignment horizontal="center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9" fontId="6" fillId="0" borderId="9" xfId="0" applyNumberFormat="1" applyFont="1" applyBorder="1" applyAlignment="1" applyProtection="1">
      <alignment horizontal="left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9" fontId="11" fillId="0" borderId="1" xfId="0" applyNumberFormat="1" applyFont="1" applyBorder="1" applyAlignment="1" applyProtection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/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/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,5%20&#1087;&#1088;&#1080;&#1083;.%20&#1079;&#1072;%202020%20(&#1074;&#1085;&#1077;&#1089;&#1077;&#1085;&#1080;&#1077;%20&#1080;&#1079;&#1084;&#1077;&#1085;&#1077;&#1085;&#1080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</sheetNames>
    <sheetDataSet>
      <sheetData sheetId="0"/>
      <sheetData sheetId="1">
        <row r="2">
          <cell r="A2" t="str">
            <v>Ведомственная структура   расходов  бюджета на 2020 год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5"/>
  <sheetViews>
    <sheetView tabSelected="1" workbookViewId="0">
      <selection activeCell="H4" sqref="H4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17.140625" customWidth="1"/>
    <col min="8" max="8" width="28.28515625" customWidth="1"/>
    <col min="9" max="9" width="14.42578125" bestFit="1" customWidth="1"/>
  </cols>
  <sheetData>
    <row r="1" spans="1:17" ht="62.25" customHeight="1" x14ac:dyDescent="0.25">
      <c r="B1" s="72" t="s">
        <v>128</v>
      </c>
      <c r="C1" s="72"/>
      <c r="D1" s="72"/>
      <c r="E1" s="72"/>
      <c r="F1" s="72"/>
      <c r="G1" s="72"/>
      <c r="H1" s="6"/>
      <c r="I1" s="6"/>
    </row>
    <row r="2" spans="1:17" ht="35.25" customHeight="1" x14ac:dyDescent="0.25">
      <c r="A2" s="73" t="s">
        <v>127</v>
      </c>
      <c r="B2" s="73"/>
      <c r="C2" s="73"/>
      <c r="D2" s="73"/>
      <c r="E2" s="73"/>
      <c r="F2" s="73"/>
      <c r="G2" s="73"/>
      <c r="H2" s="6"/>
      <c r="I2" s="6"/>
    </row>
    <row r="3" spans="1:17" ht="2.25" customHeight="1" x14ac:dyDescent="0.2">
      <c r="A3" s="74"/>
      <c r="B3" s="74"/>
      <c r="C3" s="74"/>
      <c r="D3" s="74"/>
      <c r="E3" s="75"/>
      <c r="F3" s="76"/>
      <c r="G3" s="62"/>
    </row>
    <row r="4" spans="1:17" ht="27.75" customHeight="1" x14ac:dyDescent="0.2">
      <c r="A4" s="77" t="s">
        <v>0</v>
      </c>
      <c r="B4" s="78" t="s">
        <v>1</v>
      </c>
      <c r="C4" s="79"/>
      <c r="D4" s="79"/>
      <c r="E4" s="80"/>
      <c r="F4" s="70" t="s">
        <v>77</v>
      </c>
      <c r="G4" s="70" t="s">
        <v>78</v>
      </c>
    </row>
    <row r="5" spans="1:17" ht="61.5" customHeight="1" x14ac:dyDescent="0.2">
      <c r="A5" s="71"/>
      <c r="B5" s="15" t="s">
        <v>4</v>
      </c>
      <c r="C5" s="16" t="s">
        <v>35</v>
      </c>
      <c r="D5" s="16" t="s">
        <v>5</v>
      </c>
      <c r="E5" s="16" t="s">
        <v>6</v>
      </c>
      <c r="F5" s="81"/>
      <c r="G5" s="71"/>
    </row>
    <row r="6" spans="1:17" x14ac:dyDescent="0.2">
      <c r="A6" s="37" t="s">
        <v>3</v>
      </c>
      <c r="B6" s="17" t="s">
        <v>7</v>
      </c>
      <c r="C6" s="17" t="s">
        <v>8</v>
      </c>
      <c r="D6" s="17"/>
      <c r="E6" s="17"/>
      <c r="F6" s="35">
        <f>F7+F12+F20</f>
        <v>13640381.33</v>
      </c>
      <c r="G6" s="35">
        <f>G7+G12+G20</f>
        <v>13148945.15</v>
      </c>
    </row>
    <row r="7" spans="1:17" ht="22.5" x14ac:dyDescent="0.2">
      <c r="A7" s="38" t="s">
        <v>9</v>
      </c>
      <c r="B7" s="18" t="s">
        <v>7</v>
      </c>
      <c r="C7" s="18" t="s">
        <v>10</v>
      </c>
      <c r="D7" s="18"/>
      <c r="E7" s="18"/>
      <c r="F7" s="19">
        <f>F8</f>
        <v>1056532.45</v>
      </c>
      <c r="G7" s="19">
        <f>G8</f>
        <v>1056532.45</v>
      </c>
      <c r="H7" s="5"/>
    </row>
    <row r="8" spans="1:17" x14ac:dyDescent="0.2">
      <c r="A8" s="31" t="s">
        <v>55</v>
      </c>
      <c r="B8" s="20" t="s">
        <v>7</v>
      </c>
      <c r="C8" s="20" t="s">
        <v>10</v>
      </c>
      <c r="D8" s="20" t="s">
        <v>88</v>
      </c>
      <c r="E8" s="20"/>
      <c r="F8" s="21">
        <f>F9</f>
        <v>1056532.45</v>
      </c>
      <c r="G8" s="21">
        <f>G9</f>
        <v>1056532.45</v>
      </c>
    </row>
    <row r="9" spans="1:17" x14ac:dyDescent="0.2">
      <c r="A9" s="28" t="s">
        <v>11</v>
      </c>
      <c r="B9" s="20" t="s">
        <v>7</v>
      </c>
      <c r="C9" s="20" t="s">
        <v>10</v>
      </c>
      <c r="D9" s="20" t="s">
        <v>89</v>
      </c>
      <c r="E9" s="20"/>
      <c r="F9" s="21">
        <f>F10+F11</f>
        <v>1056532.45</v>
      </c>
      <c r="G9" s="21">
        <f>G10+G11</f>
        <v>1056532.45</v>
      </c>
    </row>
    <row r="10" spans="1:17" ht="22.5" x14ac:dyDescent="0.2">
      <c r="A10" s="28" t="s">
        <v>32</v>
      </c>
      <c r="B10" s="20" t="s">
        <v>7</v>
      </c>
      <c r="C10" s="20" t="s">
        <v>10</v>
      </c>
      <c r="D10" s="20" t="s">
        <v>89</v>
      </c>
      <c r="E10" s="20" t="s">
        <v>31</v>
      </c>
      <c r="F10" s="21">
        <v>812961.45</v>
      </c>
      <c r="G10" s="21">
        <v>812961.45</v>
      </c>
    </row>
    <row r="11" spans="1:17" ht="22.5" customHeight="1" x14ac:dyDescent="0.2">
      <c r="A11" s="28" t="s">
        <v>80</v>
      </c>
      <c r="B11" s="20" t="s">
        <v>7</v>
      </c>
      <c r="C11" s="20" t="s">
        <v>10</v>
      </c>
      <c r="D11" s="20" t="s">
        <v>89</v>
      </c>
      <c r="E11" s="20" t="s">
        <v>79</v>
      </c>
      <c r="F11" s="21">
        <v>243571</v>
      </c>
      <c r="G11" s="21">
        <v>243571</v>
      </c>
    </row>
    <row r="12" spans="1:17" x14ac:dyDescent="0.2">
      <c r="A12" s="25" t="s">
        <v>72</v>
      </c>
      <c r="B12" s="33" t="s">
        <v>7</v>
      </c>
      <c r="C12" s="33" t="s">
        <v>14</v>
      </c>
      <c r="D12" s="17"/>
      <c r="E12" s="33"/>
      <c r="F12" s="35">
        <f>F13</f>
        <v>9626291.5600000005</v>
      </c>
      <c r="G12" s="35">
        <f>G13</f>
        <v>9134855.3800000008</v>
      </c>
      <c r="H12" s="5"/>
    </row>
    <row r="13" spans="1:17" ht="19.5" customHeight="1" x14ac:dyDescent="0.2">
      <c r="A13" s="31" t="s">
        <v>58</v>
      </c>
      <c r="B13" s="18" t="s">
        <v>13</v>
      </c>
      <c r="C13" s="18" t="s">
        <v>14</v>
      </c>
      <c r="D13" s="20" t="s">
        <v>90</v>
      </c>
      <c r="E13" s="18"/>
      <c r="F13" s="19">
        <f>F14+F15+F16+F17+F18+F19</f>
        <v>9626291.5600000005</v>
      </c>
      <c r="G13" s="19">
        <f>G14+G15+G16+G17+G18+G19</f>
        <v>9134855.3800000008</v>
      </c>
      <c r="H13" s="5"/>
    </row>
    <row r="14" spans="1:17" ht="22.5" x14ac:dyDescent="0.2">
      <c r="A14" s="28" t="s">
        <v>32</v>
      </c>
      <c r="B14" s="20" t="s">
        <v>7</v>
      </c>
      <c r="C14" s="20" t="s">
        <v>14</v>
      </c>
      <c r="D14" s="20" t="s">
        <v>90</v>
      </c>
      <c r="E14" s="20" t="s">
        <v>31</v>
      </c>
      <c r="F14" s="21">
        <v>4841235.4800000004</v>
      </c>
      <c r="G14" s="21">
        <v>4626815.38</v>
      </c>
    </row>
    <row r="15" spans="1:17" ht="22.5" customHeight="1" x14ac:dyDescent="0.2">
      <c r="A15" s="28" t="s">
        <v>80</v>
      </c>
      <c r="B15" s="20" t="s">
        <v>7</v>
      </c>
      <c r="C15" s="20" t="s">
        <v>14</v>
      </c>
      <c r="D15" s="20" t="s">
        <v>90</v>
      </c>
      <c r="E15" s="20" t="s">
        <v>79</v>
      </c>
      <c r="F15" s="21">
        <v>1462071.24</v>
      </c>
      <c r="G15" s="21">
        <v>1185055.1599999999</v>
      </c>
    </row>
    <row r="16" spans="1:17" s="11" customFormat="1" ht="12.75" customHeight="1" x14ac:dyDescent="0.2">
      <c r="A16" s="39" t="s">
        <v>76</v>
      </c>
      <c r="B16" s="23" t="s">
        <v>7</v>
      </c>
      <c r="C16" s="23" t="s">
        <v>14</v>
      </c>
      <c r="D16" s="23" t="s">
        <v>90</v>
      </c>
      <c r="E16" s="23" t="s">
        <v>44</v>
      </c>
      <c r="F16" s="24">
        <v>1401893.75</v>
      </c>
      <c r="G16" s="24">
        <v>1401893.75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7" s="1" customFormat="1" ht="18.75" customHeight="1" x14ac:dyDescent="0.2">
      <c r="A17" s="28" t="s">
        <v>34</v>
      </c>
      <c r="B17" s="22" t="s">
        <v>7</v>
      </c>
      <c r="C17" s="22" t="s">
        <v>14</v>
      </c>
      <c r="D17" s="20" t="s">
        <v>90</v>
      </c>
      <c r="E17" s="22" t="s">
        <v>33</v>
      </c>
      <c r="F17" s="21">
        <v>1919044.35</v>
      </c>
      <c r="G17" s="21">
        <v>1919044.35</v>
      </c>
    </row>
    <row r="18" spans="1:7" s="1" customFormat="1" x14ac:dyDescent="0.2">
      <c r="A18" s="63" t="s">
        <v>91</v>
      </c>
      <c r="B18" s="22" t="s">
        <v>7</v>
      </c>
      <c r="C18" s="22" t="s">
        <v>14</v>
      </c>
      <c r="D18" s="20" t="s">
        <v>90</v>
      </c>
      <c r="E18" s="20" t="s">
        <v>36</v>
      </c>
      <c r="F18" s="21">
        <v>1296.74</v>
      </c>
      <c r="G18" s="21">
        <v>1296.74</v>
      </c>
    </row>
    <row r="19" spans="1:7" s="1" customFormat="1" ht="12.75" customHeight="1" x14ac:dyDescent="0.2">
      <c r="A19" s="40" t="s">
        <v>37</v>
      </c>
      <c r="B19" s="22" t="s">
        <v>7</v>
      </c>
      <c r="C19" s="22" t="s">
        <v>14</v>
      </c>
      <c r="D19" s="20" t="s">
        <v>90</v>
      </c>
      <c r="E19" s="22" t="s">
        <v>81</v>
      </c>
      <c r="F19" s="21">
        <v>750</v>
      </c>
      <c r="G19" s="21">
        <v>750</v>
      </c>
    </row>
    <row r="20" spans="1:7" ht="15.75" customHeight="1" x14ac:dyDescent="0.2">
      <c r="A20" s="41" t="s">
        <v>16</v>
      </c>
      <c r="B20" s="18" t="s">
        <v>7</v>
      </c>
      <c r="C20" s="18" t="s">
        <v>24</v>
      </c>
      <c r="D20" s="20"/>
      <c r="E20" s="18"/>
      <c r="F20" s="26">
        <f>F21+F26</f>
        <v>2957557.32</v>
      </c>
      <c r="G20" s="26">
        <f>G21+G26</f>
        <v>2957557.32</v>
      </c>
    </row>
    <row r="21" spans="1:7" ht="24.75" customHeight="1" x14ac:dyDescent="0.2">
      <c r="A21" s="27" t="s">
        <v>59</v>
      </c>
      <c r="B21" s="18" t="s">
        <v>7</v>
      </c>
      <c r="C21" s="18" t="s">
        <v>24</v>
      </c>
      <c r="D21" s="20" t="s">
        <v>88</v>
      </c>
      <c r="E21" s="18"/>
      <c r="F21" s="57">
        <f>F22+F24</f>
        <v>30939</v>
      </c>
      <c r="G21" s="57">
        <f>G23+G25</f>
        <v>30939</v>
      </c>
    </row>
    <row r="22" spans="1:7" ht="33.75" customHeight="1" x14ac:dyDescent="0.2">
      <c r="A22" s="39" t="s">
        <v>64</v>
      </c>
      <c r="B22" s="42" t="s">
        <v>7</v>
      </c>
      <c r="C22" s="42" t="s">
        <v>24</v>
      </c>
      <c r="D22" s="23" t="s">
        <v>92</v>
      </c>
      <c r="E22" s="18"/>
      <c r="F22" s="57">
        <f>F23</f>
        <v>29200</v>
      </c>
      <c r="G22" s="57">
        <f>G23</f>
        <v>29200</v>
      </c>
    </row>
    <row r="23" spans="1:7" ht="25.5" customHeight="1" x14ac:dyDescent="0.2">
      <c r="A23" s="39" t="s">
        <v>63</v>
      </c>
      <c r="B23" s="42" t="s">
        <v>7</v>
      </c>
      <c r="C23" s="42" t="s">
        <v>24</v>
      </c>
      <c r="D23" s="23" t="s">
        <v>92</v>
      </c>
      <c r="E23" s="18" t="s">
        <v>45</v>
      </c>
      <c r="F23" s="21">
        <v>29200</v>
      </c>
      <c r="G23" s="21">
        <v>29200</v>
      </c>
    </row>
    <row r="24" spans="1:7" ht="24" customHeight="1" x14ac:dyDescent="0.2">
      <c r="A24" s="39" t="s">
        <v>49</v>
      </c>
      <c r="B24" s="23" t="s">
        <v>7</v>
      </c>
      <c r="C24" s="23" t="s">
        <v>24</v>
      </c>
      <c r="D24" s="23" t="s">
        <v>93</v>
      </c>
      <c r="E24" s="23"/>
      <c r="F24" s="24">
        <f>F25</f>
        <v>1739</v>
      </c>
      <c r="G24" s="24">
        <f>G25</f>
        <v>1739</v>
      </c>
    </row>
    <row r="25" spans="1:7" ht="15" customHeight="1" x14ac:dyDescent="0.2">
      <c r="A25" s="39" t="s">
        <v>34</v>
      </c>
      <c r="B25" s="23" t="s">
        <v>7</v>
      </c>
      <c r="C25" s="23" t="s">
        <v>24</v>
      </c>
      <c r="D25" s="23" t="s">
        <v>93</v>
      </c>
      <c r="E25" s="23" t="s">
        <v>33</v>
      </c>
      <c r="F25" s="24">
        <v>1739</v>
      </c>
      <c r="G25" s="24">
        <v>1739</v>
      </c>
    </row>
    <row r="26" spans="1:7" ht="14.25" customHeight="1" x14ac:dyDescent="0.2">
      <c r="A26" s="27" t="s">
        <v>55</v>
      </c>
      <c r="B26" s="42" t="s">
        <v>7</v>
      </c>
      <c r="C26" s="42" t="s">
        <v>24</v>
      </c>
      <c r="D26" s="23" t="s">
        <v>88</v>
      </c>
      <c r="E26" s="18"/>
      <c r="F26" s="57">
        <f>F27</f>
        <v>2926618.32</v>
      </c>
      <c r="G26" s="57">
        <f>G27</f>
        <v>2926618.32</v>
      </c>
    </row>
    <row r="27" spans="1:7" ht="19.5" customHeight="1" x14ac:dyDescent="0.2">
      <c r="A27" s="39" t="s">
        <v>56</v>
      </c>
      <c r="B27" s="42" t="s">
        <v>7</v>
      </c>
      <c r="C27" s="42" t="s">
        <v>24</v>
      </c>
      <c r="D27" s="23" t="s">
        <v>90</v>
      </c>
      <c r="E27" s="18"/>
      <c r="F27" s="57">
        <f>F28+F29+F30</f>
        <v>2926618.32</v>
      </c>
      <c r="G27" s="57">
        <f>G28+G29+G30</f>
        <v>2926618.32</v>
      </c>
    </row>
    <row r="28" spans="1:7" ht="26.25" customHeight="1" x14ac:dyDescent="0.2">
      <c r="A28" s="39" t="s">
        <v>34</v>
      </c>
      <c r="B28" s="42" t="s">
        <v>7</v>
      </c>
      <c r="C28" s="42" t="s">
        <v>24</v>
      </c>
      <c r="D28" s="23" t="s">
        <v>90</v>
      </c>
      <c r="E28" s="18" t="s">
        <v>33</v>
      </c>
      <c r="F28" s="21">
        <v>2793467.02</v>
      </c>
      <c r="G28" s="21">
        <v>2793467.02</v>
      </c>
    </row>
    <row r="29" spans="1:7" ht="21" customHeight="1" x14ac:dyDescent="0.2">
      <c r="A29" s="39" t="s">
        <v>85</v>
      </c>
      <c r="B29" s="42" t="s">
        <v>7</v>
      </c>
      <c r="C29" s="42" t="s">
        <v>24</v>
      </c>
      <c r="D29" s="23" t="s">
        <v>90</v>
      </c>
      <c r="E29" s="18" t="s">
        <v>83</v>
      </c>
      <c r="F29" s="21">
        <v>33151.300000000003</v>
      </c>
      <c r="G29" s="21">
        <v>33151.300000000003</v>
      </c>
    </row>
    <row r="30" spans="1:7" ht="15" customHeight="1" x14ac:dyDescent="0.2">
      <c r="A30" s="40" t="s">
        <v>82</v>
      </c>
      <c r="B30" s="42" t="s">
        <v>7</v>
      </c>
      <c r="C30" s="42" t="s">
        <v>24</v>
      </c>
      <c r="D30" s="23" t="s">
        <v>90</v>
      </c>
      <c r="E30" s="18" t="s">
        <v>81</v>
      </c>
      <c r="F30" s="21">
        <v>100000</v>
      </c>
      <c r="G30" s="21">
        <v>100000</v>
      </c>
    </row>
    <row r="31" spans="1:7" ht="21" customHeight="1" x14ac:dyDescent="0.2">
      <c r="A31" s="27" t="s">
        <v>25</v>
      </c>
      <c r="B31" s="43" t="s">
        <v>10</v>
      </c>
      <c r="C31" s="43" t="s">
        <v>8</v>
      </c>
      <c r="D31" s="23"/>
      <c r="E31" s="17"/>
      <c r="F31" s="35">
        <f>F32</f>
        <v>517200</v>
      </c>
      <c r="G31" s="35">
        <f>G32</f>
        <v>517200</v>
      </c>
    </row>
    <row r="32" spans="1:7" x14ac:dyDescent="0.2">
      <c r="A32" s="44" t="s">
        <v>26</v>
      </c>
      <c r="B32" s="42" t="s">
        <v>10</v>
      </c>
      <c r="C32" s="42" t="s">
        <v>12</v>
      </c>
      <c r="D32" s="23"/>
      <c r="E32" s="18"/>
      <c r="F32" s="19">
        <f>F34</f>
        <v>517200</v>
      </c>
      <c r="G32" s="19">
        <f>G34</f>
        <v>517200</v>
      </c>
    </row>
    <row r="33" spans="1:8" ht="45" x14ac:dyDescent="0.2">
      <c r="A33" s="45" t="s">
        <v>60</v>
      </c>
      <c r="B33" s="23" t="s">
        <v>10</v>
      </c>
      <c r="C33" s="23" t="s">
        <v>12</v>
      </c>
      <c r="D33" s="23" t="s">
        <v>88</v>
      </c>
      <c r="E33" s="20"/>
      <c r="F33" s="58">
        <f>F34</f>
        <v>517200</v>
      </c>
      <c r="G33" s="58">
        <f>G34</f>
        <v>517200</v>
      </c>
    </row>
    <row r="34" spans="1:8" ht="22.5" customHeight="1" x14ac:dyDescent="0.2">
      <c r="A34" s="39" t="s">
        <v>23</v>
      </c>
      <c r="B34" s="23" t="s">
        <v>10</v>
      </c>
      <c r="C34" s="23" t="s">
        <v>12</v>
      </c>
      <c r="D34" s="23" t="s">
        <v>94</v>
      </c>
      <c r="E34" s="20"/>
      <c r="F34" s="21">
        <f>F35+F38+F36+F37</f>
        <v>517200</v>
      </c>
      <c r="G34" s="21">
        <f>G35+G38+G36+G37</f>
        <v>517200</v>
      </c>
    </row>
    <row r="35" spans="1:8" ht="22.5" customHeight="1" x14ac:dyDescent="0.2">
      <c r="A35" s="39" t="s">
        <v>32</v>
      </c>
      <c r="B35" s="23" t="s">
        <v>10</v>
      </c>
      <c r="C35" s="23" t="s">
        <v>12</v>
      </c>
      <c r="D35" s="23" t="s">
        <v>94</v>
      </c>
      <c r="E35" s="20" t="s">
        <v>31</v>
      </c>
      <c r="F35" s="21">
        <v>383884.23</v>
      </c>
      <c r="G35" s="21">
        <v>383884.23</v>
      </c>
    </row>
    <row r="36" spans="1:8" ht="26.25" customHeight="1" x14ac:dyDescent="0.2">
      <c r="A36" s="28" t="s">
        <v>80</v>
      </c>
      <c r="B36" s="23" t="s">
        <v>10</v>
      </c>
      <c r="C36" s="23" t="s">
        <v>12</v>
      </c>
      <c r="D36" s="23" t="s">
        <v>94</v>
      </c>
      <c r="E36" s="20" t="s">
        <v>79</v>
      </c>
      <c r="F36" s="21">
        <v>114318</v>
      </c>
      <c r="G36" s="21">
        <v>114318</v>
      </c>
    </row>
    <row r="37" spans="1:8" ht="19.5" customHeight="1" x14ac:dyDescent="0.2">
      <c r="A37" s="39" t="s">
        <v>76</v>
      </c>
      <c r="B37" s="23" t="s">
        <v>10</v>
      </c>
      <c r="C37" s="23" t="s">
        <v>12</v>
      </c>
      <c r="D37" s="23" t="s">
        <v>94</v>
      </c>
      <c r="E37" s="20" t="s">
        <v>44</v>
      </c>
      <c r="F37" s="21">
        <v>11708.39</v>
      </c>
      <c r="G37" s="21">
        <v>11708.39</v>
      </c>
      <c r="H37" s="5"/>
    </row>
    <row r="38" spans="1:8" ht="22.5" x14ac:dyDescent="0.2">
      <c r="A38" s="39" t="s">
        <v>34</v>
      </c>
      <c r="B38" s="23" t="s">
        <v>10</v>
      </c>
      <c r="C38" s="23" t="s">
        <v>12</v>
      </c>
      <c r="D38" s="23" t="s">
        <v>94</v>
      </c>
      <c r="E38" s="20" t="s">
        <v>33</v>
      </c>
      <c r="F38" s="21">
        <v>7289.38</v>
      </c>
      <c r="G38" s="21">
        <v>7289.38</v>
      </c>
      <c r="H38" s="5"/>
    </row>
    <row r="39" spans="1:8" ht="29.25" customHeight="1" x14ac:dyDescent="0.2">
      <c r="A39" s="27" t="s">
        <v>65</v>
      </c>
      <c r="B39" s="43" t="s">
        <v>12</v>
      </c>
      <c r="C39" s="43" t="s">
        <v>8</v>
      </c>
      <c r="D39" s="43"/>
      <c r="E39" s="17"/>
      <c r="F39" s="35">
        <f t="shared" ref="F39:G41" si="0">F40</f>
        <v>231780</v>
      </c>
      <c r="G39" s="35">
        <f t="shared" si="0"/>
        <v>231780</v>
      </c>
    </row>
    <row r="40" spans="1:8" ht="24" customHeight="1" x14ac:dyDescent="0.2">
      <c r="A40" s="44" t="s">
        <v>66</v>
      </c>
      <c r="B40" s="42" t="s">
        <v>12</v>
      </c>
      <c r="C40" s="42" t="s">
        <v>18</v>
      </c>
      <c r="D40" s="23"/>
      <c r="E40" s="18"/>
      <c r="F40" s="30">
        <f t="shared" si="0"/>
        <v>231780</v>
      </c>
      <c r="G40" s="30">
        <f t="shared" si="0"/>
        <v>231780</v>
      </c>
    </row>
    <row r="41" spans="1:8" x14ac:dyDescent="0.2">
      <c r="A41" s="64" t="s">
        <v>67</v>
      </c>
      <c r="B41" s="23" t="s">
        <v>12</v>
      </c>
      <c r="C41" s="23" t="s">
        <v>18</v>
      </c>
      <c r="D41" s="23" t="s">
        <v>95</v>
      </c>
      <c r="E41" s="23"/>
      <c r="F41" s="24">
        <f t="shared" si="0"/>
        <v>231780</v>
      </c>
      <c r="G41" s="24">
        <f t="shared" si="0"/>
        <v>231780</v>
      </c>
    </row>
    <row r="42" spans="1:8" ht="22.5" x14ac:dyDescent="0.2">
      <c r="A42" s="63" t="s">
        <v>34</v>
      </c>
      <c r="B42" s="23" t="s">
        <v>12</v>
      </c>
      <c r="C42" s="23" t="s">
        <v>18</v>
      </c>
      <c r="D42" s="23" t="s">
        <v>95</v>
      </c>
      <c r="E42" s="23" t="s">
        <v>33</v>
      </c>
      <c r="F42" s="24">
        <v>231780</v>
      </c>
      <c r="G42" s="24">
        <v>231780</v>
      </c>
    </row>
    <row r="43" spans="1:8" ht="19.5" hidden="1" customHeight="1" x14ac:dyDescent="0.2">
      <c r="A43" s="46" t="s">
        <v>41</v>
      </c>
      <c r="B43" s="42" t="s">
        <v>12</v>
      </c>
      <c r="C43" s="42" t="s">
        <v>20</v>
      </c>
      <c r="D43" s="23"/>
      <c r="E43" s="18"/>
      <c r="F43" s="19" t="e">
        <f>#REF!</f>
        <v>#REF!</v>
      </c>
      <c r="G43" s="19" t="e">
        <f>#REF!</f>
        <v>#REF!</v>
      </c>
    </row>
    <row r="44" spans="1:8" s="1" customFormat="1" ht="18.75" customHeight="1" x14ac:dyDescent="0.2">
      <c r="A44" s="27" t="s">
        <v>17</v>
      </c>
      <c r="B44" s="43" t="s">
        <v>14</v>
      </c>
      <c r="C44" s="43" t="s">
        <v>8</v>
      </c>
      <c r="D44" s="23"/>
      <c r="E44" s="17"/>
      <c r="F44" s="35">
        <f>F45+F52</f>
        <v>6483009.1399999997</v>
      </c>
      <c r="G44" s="35">
        <f>G45+G52</f>
        <v>6483009.1399999997</v>
      </c>
    </row>
    <row r="45" spans="1:8" s="1" customFormat="1" ht="21.75" customHeight="1" x14ac:dyDescent="0.2">
      <c r="A45" s="46" t="s">
        <v>30</v>
      </c>
      <c r="B45" s="42" t="s">
        <v>14</v>
      </c>
      <c r="C45" s="42" t="s">
        <v>18</v>
      </c>
      <c r="D45" s="23"/>
      <c r="E45" s="32"/>
      <c r="F45" s="19">
        <f>F49+F46</f>
        <v>6230009.1399999997</v>
      </c>
      <c r="G45" s="19">
        <f>G49+G46</f>
        <v>6230009.1399999997</v>
      </c>
    </row>
    <row r="46" spans="1:8" s="1" customFormat="1" ht="14.25" customHeight="1" x14ac:dyDescent="0.2">
      <c r="A46" s="27" t="s">
        <v>59</v>
      </c>
      <c r="B46" s="23" t="s">
        <v>14</v>
      </c>
      <c r="C46" s="23" t="s">
        <v>18</v>
      </c>
      <c r="D46" s="23" t="s">
        <v>88</v>
      </c>
      <c r="E46" s="17"/>
      <c r="F46" s="29">
        <f>F47</f>
        <v>5815728.75</v>
      </c>
      <c r="G46" s="29">
        <f>G47</f>
        <v>5815728.75</v>
      </c>
    </row>
    <row r="47" spans="1:8" s="1" customFormat="1" ht="36" customHeight="1" x14ac:dyDescent="0.2">
      <c r="A47" s="39" t="s">
        <v>50</v>
      </c>
      <c r="B47" s="23" t="s">
        <v>14</v>
      </c>
      <c r="C47" s="23" t="s">
        <v>18</v>
      </c>
      <c r="D47" s="23" t="s">
        <v>96</v>
      </c>
      <c r="E47" s="22"/>
      <c r="F47" s="21">
        <f>F48</f>
        <v>5815728.75</v>
      </c>
      <c r="G47" s="21">
        <f>G48</f>
        <v>5815728.75</v>
      </c>
    </row>
    <row r="48" spans="1:8" s="1" customFormat="1" ht="22.5" x14ac:dyDescent="0.2">
      <c r="A48" s="39" t="s">
        <v>34</v>
      </c>
      <c r="B48" s="23" t="s">
        <v>14</v>
      </c>
      <c r="C48" s="23" t="s">
        <v>18</v>
      </c>
      <c r="D48" s="23" t="s">
        <v>96</v>
      </c>
      <c r="E48" s="22" t="s">
        <v>33</v>
      </c>
      <c r="F48" s="21">
        <v>5815728.75</v>
      </c>
      <c r="G48" s="21">
        <v>5815728.75</v>
      </c>
    </row>
    <row r="49" spans="1:9" s="1" customFormat="1" x14ac:dyDescent="0.2">
      <c r="A49" s="48" t="s">
        <v>61</v>
      </c>
      <c r="B49" s="23" t="s">
        <v>14</v>
      </c>
      <c r="C49" s="23" t="s">
        <v>18</v>
      </c>
      <c r="D49" s="23" t="s">
        <v>88</v>
      </c>
      <c r="E49" s="22"/>
      <c r="F49" s="21">
        <f>F50</f>
        <v>414280.39</v>
      </c>
      <c r="G49" s="21">
        <f>G50</f>
        <v>414280.39</v>
      </c>
    </row>
    <row r="50" spans="1:9" s="1" customFormat="1" ht="22.5" x14ac:dyDescent="0.2">
      <c r="A50" s="39" t="s">
        <v>68</v>
      </c>
      <c r="B50" s="23" t="s">
        <v>14</v>
      </c>
      <c r="C50" s="23" t="s">
        <v>18</v>
      </c>
      <c r="D50" s="23" t="s">
        <v>97</v>
      </c>
      <c r="E50" s="22"/>
      <c r="F50" s="21">
        <f>F51</f>
        <v>414280.39</v>
      </c>
      <c r="G50" s="21">
        <f>G51</f>
        <v>414280.39</v>
      </c>
    </row>
    <row r="51" spans="1:9" s="1" customFormat="1" ht="22.5" x14ac:dyDescent="0.2">
      <c r="A51" s="39" t="s">
        <v>34</v>
      </c>
      <c r="B51" s="23" t="s">
        <v>28</v>
      </c>
      <c r="C51" s="23" t="s">
        <v>18</v>
      </c>
      <c r="D51" s="23" t="s">
        <v>97</v>
      </c>
      <c r="E51" s="22" t="s">
        <v>33</v>
      </c>
      <c r="F51" s="21">
        <v>414280.39</v>
      </c>
      <c r="G51" s="21">
        <v>414280.39</v>
      </c>
    </row>
    <row r="52" spans="1:9" s="1" customFormat="1" ht="12.75" hidden="1" customHeight="1" x14ac:dyDescent="0.2">
      <c r="A52" s="39" t="s">
        <v>47</v>
      </c>
      <c r="B52" s="23" t="s">
        <v>14</v>
      </c>
      <c r="C52" s="23" t="s">
        <v>46</v>
      </c>
      <c r="D52" s="23"/>
      <c r="E52" s="22"/>
      <c r="F52" s="59">
        <f t="shared" ref="F52:G54" si="1">F53</f>
        <v>253000</v>
      </c>
      <c r="G52" s="59">
        <f t="shared" si="1"/>
        <v>253000</v>
      </c>
    </row>
    <row r="53" spans="1:9" s="1" customFormat="1" x14ac:dyDescent="0.2">
      <c r="A53" s="47" t="s">
        <v>55</v>
      </c>
      <c r="B53" s="23" t="s">
        <v>14</v>
      </c>
      <c r="C53" s="23" t="s">
        <v>46</v>
      </c>
      <c r="D53" s="23" t="s">
        <v>88</v>
      </c>
      <c r="E53" s="22"/>
      <c r="F53" s="29">
        <f t="shared" si="1"/>
        <v>253000</v>
      </c>
      <c r="G53" s="29">
        <f t="shared" si="1"/>
        <v>253000</v>
      </c>
    </row>
    <row r="54" spans="1:9" s="1" customFormat="1" x14ac:dyDescent="0.2">
      <c r="A54" s="39" t="s">
        <v>48</v>
      </c>
      <c r="B54" s="23" t="s">
        <v>14</v>
      </c>
      <c r="C54" s="23" t="s">
        <v>46</v>
      </c>
      <c r="D54" s="23" t="s">
        <v>98</v>
      </c>
      <c r="E54" s="22"/>
      <c r="F54" s="21">
        <f t="shared" si="1"/>
        <v>253000</v>
      </c>
      <c r="G54" s="21">
        <f t="shared" si="1"/>
        <v>253000</v>
      </c>
    </row>
    <row r="55" spans="1:9" s="2" customFormat="1" ht="16.5" customHeight="1" x14ac:dyDescent="0.2">
      <c r="A55" s="39" t="s">
        <v>34</v>
      </c>
      <c r="B55" s="23" t="s">
        <v>14</v>
      </c>
      <c r="C55" s="23" t="s">
        <v>46</v>
      </c>
      <c r="D55" s="23" t="s">
        <v>98</v>
      </c>
      <c r="E55" s="22" t="s">
        <v>33</v>
      </c>
      <c r="F55" s="21">
        <v>253000</v>
      </c>
      <c r="G55" s="21">
        <v>253000</v>
      </c>
      <c r="H55" s="9"/>
      <c r="I55" s="10"/>
    </row>
    <row r="56" spans="1:9" s="2" customFormat="1" x14ac:dyDescent="0.2">
      <c r="A56" s="27" t="s">
        <v>22</v>
      </c>
      <c r="B56" s="43" t="s">
        <v>15</v>
      </c>
      <c r="C56" s="43" t="s">
        <v>8</v>
      </c>
      <c r="D56" s="23"/>
      <c r="E56" s="17"/>
      <c r="F56" s="29">
        <f>F57+F69+F80</f>
        <v>27972025.689999998</v>
      </c>
      <c r="G56" s="29">
        <f>G57+G69+G80</f>
        <v>27807158.57</v>
      </c>
      <c r="H56" s="9"/>
    </row>
    <row r="57" spans="1:9" s="2" customFormat="1" x14ac:dyDescent="0.2">
      <c r="A57" s="44" t="s">
        <v>29</v>
      </c>
      <c r="B57" s="42" t="s">
        <v>15</v>
      </c>
      <c r="C57" s="42" t="s">
        <v>7</v>
      </c>
      <c r="D57" s="23"/>
      <c r="E57" s="18"/>
      <c r="F57" s="34">
        <f>F58</f>
        <v>131650.01</v>
      </c>
      <c r="G57" s="34">
        <f>G58</f>
        <v>131650.01</v>
      </c>
      <c r="H57" s="9"/>
    </row>
    <row r="58" spans="1:9" s="2" customFormat="1" x14ac:dyDescent="0.2">
      <c r="A58" s="27" t="s">
        <v>59</v>
      </c>
      <c r="B58" s="23" t="s">
        <v>15</v>
      </c>
      <c r="C58" s="23" t="s">
        <v>7</v>
      </c>
      <c r="D58" s="23" t="s">
        <v>88</v>
      </c>
      <c r="E58" s="18"/>
      <c r="F58" s="58">
        <f>F59+F61</f>
        <v>131650.01</v>
      </c>
      <c r="G58" s="58">
        <f>G59+G61</f>
        <v>131650.01</v>
      </c>
      <c r="H58" s="9"/>
    </row>
    <row r="59" spans="1:9" s="2" customFormat="1" ht="45" x14ac:dyDescent="0.2">
      <c r="A59" s="39" t="s">
        <v>51</v>
      </c>
      <c r="B59" s="23" t="s">
        <v>15</v>
      </c>
      <c r="C59" s="23" t="s">
        <v>7</v>
      </c>
      <c r="D59" s="23" t="s">
        <v>99</v>
      </c>
      <c r="E59" s="22"/>
      <c r="F59" s="21">
        <f>F60</f>
        <v>11784</v>
      </c>
      <c r="G59" s="21">
        <f>G60</f>
        <v>11784</v>
      </c>
      <c r="H59" s="9"/>
    </row>
    <row r="60" spans="1:9" s="2" customFormat="1" ht="81" hidden="1" customHeight="1" x14ac:dyDescent="0.2">
      <c r="A60" s="39" t="s">
        <v>34</v>
      </c>
      <c r="B60" s="23" t="s">
        <v>15</v>
      </c>
      <c r="C60" s="23" t="s">
        <v>7</v>
      </c>
      <c r="D60" s="23" t="s">
        <v>99</v>
      </c>
      <c r="E60" s="22" t="s">
        <v>33</v>
      </c>
      <c r="F60" s="21">
        <v>11784</v>
      </c>
      <c r="G60" s="21">
        <v>11784</v>
      </c>
      <c r="H60" s="9"/>
    </row>
    <row r="61" spans="1:9" s="2" customFormat="1" ht="36.75" hidden="1" customHeight="1" x14ac:dyDescent="0.2">
      <c r="A61" s="48" t="s">
        <v>61</v>
      </c>
      <c r="B61" s="23" t="s">
        <v>15</v>
      </c>
      <c r="C61" s="23" t="s">
        <v>7</v>
      </c>
      <c r="D61" s="23" t="s">
        <v>88</v>
      </c>
      <c r="E61" s="22"/>
      <c r="F61" s="21">
        <f>F62+F67</f>
        <v>119866.01000000001</v>
      </c>
      <c r="G61" s="21">
        <f>G62+G67</f>
        <v>119866.01000000001</v>
      </c>
      <c r="H61" s="9"/>
    </row>
    <row r="62" spans="1:9" s="2" customFormat="1" ht="35.25" hidden="1" customHeight="1" x14ac:dyDescent="0.2">
      <c r="A62" s="39" t="s">
        <v>70</v>
      </c>
      <c r="B62" s="23" t="s">
        <v>15</v>
      </c>
      <c r="C62" s="23" t="s">
        <v>7</v>
      </c>
      <c r="D62" s="23" t="s">
        <v>100</v>
      </c>
      <c r="E62" s="20"/>
      <c r="F62" s="21">
        <f>F63</f>
        <v>605.46</v>
      </c>
      <c r="G62" s="21">
        <f>G63</f>
        <v>605.46</v>
      </c>
      <c r="H62" s="9"/>
    </row>
    <row r="63" spans="1:9" s="2" customFormat="1" ht="22.5" x14ac:dyDescent="0.2">
      <c r="A63" s="39" t="s">
        <v>34</v>
      </c>
      <c r="B63" s="23" t="s">
        <v>15</v>
      </c>
      <c r="C63" s="23" t="s">
        <v>7</v>
      </c>
      <c r="D63" s="23" t="s">
        <v>100</v>
      </c>
      <c r="E63" s="20" t="s">
        <v>33</v>
      </c>
      <c r="F63" s="21">
        <v>605.46</v>
      </c>
      <c r="G63" s="21">
        <v>605.46</v>
      </c>
    </row>
    <row r="64" spans="1:9" s="2" customFormat="1" ht="22.5" x14ac:dyDescent="0.2">
      <c r="A64" s="39" t="s">
        <v>85</v>
      </c>
      <c r="B64" s="23" t="s">
        <v>15</v>
      </c>
      <c r="C64" s="23" t="s">
        <v>7</v>
      </c>
      <c r="D64" s="23" t="s">
        <v>100</v>
      </c>
      <c r="E64" s="20" t="s">
        <v>83</v>
      </c>
      <c r="F64" s="21">
        <v>11700</v>
      </c>
      <c r="G64" s="21">
        <v>0</v>
      </c>
    </row>
    <row r="65" spans="1:7" s="2" customFormat="1" x14ac:dyDescent="0.2">
      <c r="A65" s="66" t="s">
        <v>121</v>
      </c>
      <c r="B65" s="23" t="s">
        <v>15</v>
      </c>
      <c r="C65" s="23" t="s">
        <v>7</v>
      </c>
      <c r="D65" s="23" t="s">
        <v>122</v>
      </c>
      <c r="E65" s="20"/>
      <c r="F65" s="21">
        <f>F66</f>
        <v>119260.55</v>
      </c>
      <c r="G65" s="21">
        <f>G66</f>
        <v>119260.55</v>
      </c>
    </row>
    <row r="66" spans="1:7" s="2" customFormat="1" ht="22.5" x14ac:dyDescent="0.2">
      <c r="A66" s="66" t="s">
        <v>124</v>
      </c>
      <c r="B66" s="23" t="s">
        <v>15</v>
      </c>
      <c r="C66" s="23" t="s">
        <v>7</v>
      </c>
      <c r="D66" s="23" t="s">
        <v>122</v>
      </c>
      <c r="E66" s="20" t="s">
        <v>123</v>
      </c>
      <c r="F66" s="21">
        <v>119260.55</v>
      </c>
      <c r="G66" s="21">
        <v>119260.55</v>
      </c>
    </row>
    <row r="67" spans="1:7" s="2" customFormat="1" x14ac:dyDescent="0.2">
      <c r="A67" s="66" t="s">
        <v>121</v>
      </c>
      <c r="B67" s="23" t="s">
        <v>15</v>
      </c>
      <c r="C67" s="23" t="s">
        <v>7</v>
      </c>
      <c r="D67" s="23" t="s">
        <v>122</v>
      </c>
      <c r="E67" s="20"/>
      <c r="F67" s="21">
        <f>F68</f>
        <v>119260.55</v>
      </c>
      <c r="G67" s="21">
        <f>G68</f>
        <v>119260.55</v>
      </c>
    </row>
    <row r="68" spans="1:7" s="2" customFormat="1" ht="22.5" x14ac:dyDescent="0.2">
      <c r="A68" s="66" t="s">
        <v>124</v>
      </c>
      <c r="B68" s="23" t="s">
        <v>15</v>
      </c>
      <c r="C68" s="23" t="s">
        <v>7</v>
      </c>
      <c r="D68" s="23" t="s">
        <v>122</v>
      </c>
      <c r="E68" s="20" t="s">
        <v>123</v>
      </c>
      <c r="F68" s="21">
        <v>119260.55</v>
      </c>
      <c r="G68" s="21">
        <v>119260.55</v>
      </c>
    </row>
    <row r="69" spans="1:7" s="2" customFormat="1" ht="24" customHeight="1" x14ac:dyDescent="0.2">
      <c r="A69" s="49" t="s">
        <v>42</v>
      </c>
      <c r="B69" s="42" t="s">
        <v>15</v>
      </c>
      <c r="C69" s="42" t="s">
        <v>10</v>
      </c>
      <c r="D69" s="23"/>
      <c r="E69" s="32"/>
      <c r="F69" s="35">
        <f>F70+F73</f>
        <v>10712838.130000001</v>
      </c>
      <c r="G69" s="35">
        <f>G70+G73</f>
        <v>10712838.130000001</v>
      </c>
    </row>
    <row r="70" spans="1:7" s="2" customFormat="1" ht="30" customHeight="1" x14ac:dyDescent="0.2">
      <c r="A70" s="27" t="s">
        <v>59</v>
      </c>
      <c r="B70" s="23" t="s">
        <v>15</v>
      </c>
      <c r="C70" s="23" t="s">
        <v>10</v>
      </c>
      <c r="D70" s="23" t="s">
        <v>88</v>
      </c>
      <c r="E70" s="32"/>
      <c r="F70" s="60">
        <f>F71</f>
        <v>2539477.56</v>
      </c>
      <c r="G70" s="60">
        <f>G71</f>
        <v>2539477.56</v>
      </c>
    </row>
    <row r="71" spans="1:7" s="2" customFormat="1" ht="40.5" customHeight="1" x14ac:dyDescent="0.2">
      <c r="A71" s="39" t="s">
        <v>52</v>
      </c>
      <c r="B71" s="23" t="s">
        <v>15</v>
      </c>
      <c r="C71" s="23" t="s">
        <v>10</v>
      </c>
      <c r="D71" s="23" t="s">
        <v>101</v>
      </c>
      <c r="E71" s="22"/>
      <c r="F71" s="21">
        <f>F72</f>
        <v>2539477.56</v>
      </c>
      <c r="G71" s="21">
        <f>G72</f>
        <v>2539477.56</v>
      </c>
    </row>
    <row r="72" spans="1:7" s="2" customFormat="1" ht="16.5" customHeight="1" x14ac:dyDescent="0.2">
      <c r="A72" s="39" t="s">
        <v>34</v>
      </c>
      <c r="B72" s="23" t="s">
        <v>15</v>
      </c>
      <c r="C72" s="23" t="s">
        <v>10</v>
      </c>
      <c r="D72" s="23" t="s">
        <v>101</v>
      </c>
      <c r="E72" s="22" t="s">
        <v>33</v>
      </c>
      <c r="F72" s="21">
        <v>2539477.56</v>
      </c>
      <c r="G72" s="21">
        <v>2539477.56</v>
      </c>
    </row>
    <row r="73" spans="1:7" s="2" customFormat="1" ht="16.5" customHeight="1" x14ac:dyDescent="0.2">
      <c r="A73" s="48" t="s">
        <v>61</v>
      </c>
      <c r="B73" s="23" t="s">
        <v>15</v>
      </c>
      <c r="C73" s="23" t="s">
        <v>10</v>
      </c>
      <c r="D73" s="23" t="s">
        <v>88</v>
      </c>
      <c r="E73" s="22"/>
      <c r="F73" s="21">
        <f>F74+F76+F78</f>
        <v>8173360.5700000003</v>
      </c>
      <c r="G73" s="21">
        <f>G74+G76+G78</f>
        <v>8173360.5700000003</v>
      </c>
    </row>
    <row r="74" spans="1:7" s="2" customFormat="1" ht="35.25" customHeight="1" x14ac:dyDescent="0.2">
      <c r="A74" s="45" t="s">
        <v>62</v>
      </c>
      <c r="B74" s="23" t="s">
        <v>15</v>
      </c>
      <c r="C74" s="23" t="s">
        <v>10</v>
      </c>
      <c r="D74" s="23" t="s">
        <v>102</v>
      </c>
      <c r="E74" s="22"/>
      <c r="F74" s="21">
        <f>F75</f>
        <v>307245.90999999997</v>
      </c>
      <c r="G74" s="21">
        <f>G75</f>
        <v>307245.90999999997</v>
      </c>
    </row>
    <row r="75" spans="1:7" s="2" customFormat="1" ht="22.5" x14ac:dyDescent="0.2">
      <c r="A75" s="39" t="s">
        <v>34</v>
      </c>
      <c r="B75" s="23" t="s">
        <v>15</v>
      </c>
      <c r="C75" s="23" t="s">
        <v>10</v>
      </c>
      <c r="D75" s="23" t="s">
        <v>102</v>
      </c>
      <c r="E75" s="22" t="s">
        <v>33</v>
      </c>
      <c r="F75" s="21">
        <v>307245.90999999997</v>
      </c>
      <c r="G75" s="21">
        <v>307245.90999999997</v>
      </c>
    </row>
    <row r="76" spans="1:7" s="2" customFormat="1" ht="36.75" customHeight="1" x14ac:dyDescent="0.2">
      <c r="A76" s="68" t="s">
        <v>109</v>
      </c>
      <c r="B76" s="23" t="s">
        <v>15</v>
      </c>
      <c r="C76" s="23" t="s">
        <v>10</v>
      </c>
      <c r="D76" s="23" t="s">
        <v>108</v>
      </c>
      <c r="E76" s="22"/>
      <c r="F76" s="21">
        <f>F77</f>
        <v>1655114.66</v>
      </c>
      <c r="G76" s="21">
        <f>G77</f>
        <v>1655114.66</v>
      </c>
    </row>
    <row r="77" spans="1:7" s="2" customFormat="1" ht="22.5" x14ac:dyDescent="0.2">
      <c r="A77" s="67" t="s">
        <v>34</v>
      </c>
      <c r="B77" s="23" t="s">
        <v>15</v>
      </c>
      <c r="C77" s="23" t="s">
        <v>10</v>
      </c>
      <c r="D77" s="23" t="s">
        <v>108</v>
      </c>
      <c r="E77" s="22" t="s">
        <v>33</v>
      </c>
      <c r="F77" s="21">
        <v>1655114.66</v>
      </c>
      <c r="G77" s="21">
        <v>1655114.66</v>
      </c>
    </row>
    <row r="78" spans="1:7" s="2" customFormat="1" x14ac:dyDescent="0.2">
      <c r="A78" s="66" t="s">
        <v>126</v>
      </c>
      <c r="B78" s="23" t="s">
        <v>15</v>
      </c>
      <c r="C78" s="23" t="s">
        <v>10</v>
      </c>
      <c r="D78" s="23" t="s">
        <v>125</v>
      </c>
      <c r="E78" s="22"/>
      <c r="F78" s="21">
        <f>F79</f>
        <v>6211000</v>
      </c>
      <c r="G78" s="21">
        <f>G79</f>
        <v>6211000</v>
      </c>
    </row>
    <row r="79" spans="1:7" s="2" customFormat="1" ht="22.5" x14ac:dyDescent="0.2">
      <c r="A79" s="66" t="s">
        <v>124</v>
      </c>
      <c r="B79" s="23" t="s">
        <v>15</v>
      </c>
      <c r="C79" s="23" t="s">
        <v>10</v>
      </c>
      <c r="D79" s="23" t="s">
        <v>125</v>
      </c>
      <c r="E79" s="22" t="s">
        <v>123</v>
      </c>
      <c r="F79" s="21">
        <v>6211000</v>
      </c>
      <c r="G79" s="21">
        <v>6211000</v>
      </c>
    </row>
    <row r="80" spans="1:7" s="2" customFormat="1" ht="16.5" customHeight="1" x14ac:dyDescent="0.2">
      <c r="A80" s="50" t="s">
        <v>39</v>
      </c>
      <c r="B80" s="42" t="s">
        <v>15</v>
      </c>
      <c r="C80" s="42" t="s">
        <v>12</v>
      </c>
      <c r="D80" s="23"/>
      <c r="E80" s="32"/>
      <c r="F80" s="35">
        <f>F81+F86</f>
        <v>17127537.549999997</v>
      </c>
      <c r="G80" s="35">
        <f>G81+G86</f>
        <v>16962670.43</v>
      </c>
    </row>
    <row r="81" spans="1:7" s="2" customFormat="1" x14ac:dyDescent="0.2">
      <c r="A81" s="27" t="s">
        <v>59</v>
      </c>
      <c r="B81" s="23" t="s">
        <v>15</v>
      </c>
      <c r="C81" s="23" t="s">
        <v>12</v>
      </c>
      <c r="D81" s="23" t="s">
        <v>88</v>
      </c>
      <c r="E81" s="32"/>
      <c r="F81" s="58">
        <f>F82+F84</f>
        <v>1688423.5</v>
      </c>
      <c r="G81" s="58">
        <f>G82+G84</f>
        <v>1688423.5</v>
      </c>
    </row>
    <row r="82" spans="1:7" s="2" customFormat="1" ht="22.5" x14ac:dyDescent="0.2">
      <c r="A82" s="39" t="s">
        <v>53</v>
      </c>
      <c r="B82" s="23" t="s">
        <v>15</v>
      </c>
      <c r="C82" s="23" t="s">
        <v>12</v>
      </c>
      <c r="D82" s="23" t="s">
        <v>103</v>
      </c>
      <c r="E82" s="23"/>
      <c r="F82" s="24">
        <f>F83</f>
        <v>1505651.5</v>
      </c>
      <c r="G82" s="24">
        <f>G83</f>
        <v>1505651.5</v>
      </c>
    </row>
    <row r="83" spans="1:7" s="2" customFormat="1" ht="22.5" customHeight="1" x14ac:dyDescent="0.2">
      <c r="A83" s="39" t="s">
        <v>34</v>
      </c>
      <c r="B83" s="23" t="s">
        <v>15</v>
      </c>
      <c r="C83" s="23" t="s">
        <v>12</v>
      </c>
      <c r="D83" s="23" t="s">
        <v>103</v>
      </c>
      <c r="E83" s="23" t="s">
        <v>33</v>
      </c>
      <c r="F83" s="24">
        <v>1505651.5</v>
      </c>
      <c r="G83" s="24">
        <v>1505651.5</v>
      </c>
    </row>
    <row r="84" spans="1:7" s="2" customFormat="1" ht="25.5" customHeight="1" x14ac:dyDescent="0.2">
      <c r="A84" s="39" t="s">
        <v>54</v>
      </c>
      <c r="B84" s="23" t="s">
        <v>15</v>
      </c>
      <c r="C84" s="23" t="s">
        <v>12</v>
      </c>
      <c r="D84" s="23" t="s">
        <v>104</v>
      </c>
      <c r="E84" s="23"/>
      <c r="F84" s="24">
        <f>F85</f>
        <v>182772</v>
      </c>
      <c r="G84" s="24">
        <f>G85</f>
        <v>182772</v>
      </c>
    </row>
    <row r="85" spans="1:7" s="2" customFormat="1" ht="24.75" customHeight="1" x14ac:dyDescent="0.2">
      <c r="A85" s="39" t="s">
        <v>34</v>
      </c>
      <c r="B85" s="23" t="s">
        <v>15</v>
      </c>
      <c r="C85" s="23" t="s">
        <v>12</v>
      </c>
      <c r="D85" s="23" t="s">
        <v>104</v>
      </c>
      <c r="E85" s="23" t="s">
        <v>33</v>
      </c>
      <c r="F85" s="24">
        <v>182772</v>
      </c>
      <c r="G85" s="24">
        <v>182772</v>
      </c>
    </row>
    <row r="86" spans="1:7" s="2" customFormat="1" ht="15.75" customHeight="1" x14ac:dyDescent="0.2">
      <c r="A86" s="48" t="s">
        <v>61</v>
      </c>
      <c r="B86" s="23" t="s">
        <v>15</v>
      </c>
      <c r="C86" s="23" t="s">
        <v>12</v>
      </c>
      <c r="D86" s="23" t="s">
        <v>88</v>
      </c>
      <c r="E86" s="36"/>
      <c r="F86" s="19">
        <f>F87+F89+F91+F93</f>
        <v>15439114.049999999</v>
      </c>
      <c r="G86" s="19">
        <f>G87+G89+G91+G93</f>
        <v>15274246.93</v>
      </c>
    </row>
    <row r="87" spans="1:7" s="2" customFormat="1" ht="18" customHeight="1" x14ac:dyDescent="0.2">
      <c r="A87" s="51" t="s">
        <v>40</v>
      </c>
      <c r="B87" s="23" t="s">
        <v>15</v>
      </c>
      <c r="C87" s="23" t="s">
        <v>12</v>
      </c>
      <c r="D87" s="23" t="s">
        <v>105</v>
      </c>
      <c r="E87" s="22"/>
      <c r="F87" s="21">
        <f>F88</f>
        <v>4243880.0199999996</v>
      </c>
      <c r="G87" s="21">
        <f>G88</f>
        <v>4243880.0199999996</v>
      </c>
    </row>
    <row r="88" spans="1:7" s="2" customFormat="1" ht="22.5" customHeight="1" x14ac:dyDescent="0.2">
      <c r="A88" s="39" t="s">
        <v>34</v>
      </c>
      <c r="B88" s="23" t="s">
        <v>15</v>
      </c>
      <c r="C88" s="23" t="s">
        <v>12</v>
      </c>
      <c r="D88" s="23" t="s">
        <v>105</v>
      </c>
      <c r="E88" s="22" t="s">
        <v>33</v>
      </c>
      <c r="F88" s="21">
        <v>4243880.0199999996</v>
      </c>
      <c r="G88" s="21">
        <v>4243880.0199999996</v>
      </c>
    </row>
    <row r="89" spans="1:7" s="2" customFormat="1" ht="22.5" customHeight="1" x14ac:dyDescent="0.2">
      <c r="A89" s="52" t="s">
        <v>57</v>
      </c>
      <c r="B89" s="23" t="s">
        <v>15</v>
      </c>
      <c r="C89" s="23" t="s">
        <v>12</v>
      </c>
      <c r="D89" s="23" t="s">
        <v>106</v>
      </c>
      <c r="E89" s="22"/>
      <c r="F89" s="21">
        <f>F90</f>
        <v>40960</v>
      </c>
      <c r="G89" s="21">
        <f>G90</f>
        <v>40960</v>
      </c>
    </row>
    <row r="90" spans="1:7" s="2" customFormat="1" ht="22.5" customHeight="1" x14ac:dyDescent="0.2">
      <c r="A90" s="39" t="s">
        <v>34</v>
      </c>
      <c r="B90" s="23" t="s">
        <v>15</v>
      </c>
      <c r="C90" s="23" t="s">
        <v>12</v>
      </c>
      <c r="D90" s="23" t="s">
        <v>106</v>
      </c>
      <c r="E90" s="22" t="s">
        <v>33</v>
      </c>
      <c r="F90" s="21">
        <v>40960</v>
      </c>
      <c r="G90" s="21">
        <v>40960</v>
      </c>
    </row>
    <row r="91" spans="1:7" s="2" customFormat="1" ht="21.75" customHeight="1" x14ac:dyDescent="0.2">
      <c r="A91" s="39" t="s">
        <v>71</v>
      </c>
      <c r="B91" s="23" t="s">
        <v>15</v>
      </c>
      <c r="C91" s="23" t="s">
        <v>12</v>
      </c>
      <c r="D91" s="23" t="s">
        <v>107</v>
      </c>
      <c r="E91" s="22"/>
      <c r="F91" s="21">
        <f>F92</f>
        <v>10024490.34</v>
      </c>
      <c r="G91" s="21">
        <f>G92</f>
        <v>9859623.2200000007</v>
      </c>
    </row>
    <row r="92" spans="1:7" s="2" customFormat="1" ht="22.5" x14ac:dyDescent="0.2">
      <c r="A92" s="39" t="s">
        <v>34</v>
      </c>
      <c r="B92" s="23" t="s">
        <v>15</v>
      </c>
      <c r="C92" s="23" t="s">
        <v>12</v>
      </c>
      <c r="D92" s="23" t="s">
        <v>107</v>
      </c>
      <c r="E92" s="22" t="s">
        <v>33</v>
      </c>
      <c r="F92" s="21">
        <v>10024490.34</v>
      </c>
      <c r="G92" s="21">
        <v>9859623.2200000007</v>
      </c>
    </row>
    <row r="93" spans="1:7" s="2" customFormat="1" ht="21.75" customHeight="1" x14ac:dyDescent="0.2">
      <c r="A93" s="66" t="s">
        <v>116</v>
      </c>
      <c r="B93" s="23" t="s">
        <v>15</v>
      </c>
      <c r="C93" s="23" t="s">
        <v>12</v>
      </c>
      <c r="D93" s="23" t="s">
        <v>115</v>
      </c>
      <c r="E93" s="22"/>
      <c r="F93" s="21">
        <f>F94</f>
        <v>1129783.69</v>
      </c>
      <c r="G93" s="21">
        <f>G94</f>
        <v>1129783.69</v>
      </c>
    </row>
    <row r="94" spans="1:7" s="2" customFormat="1" ht="27.75" hidden="1" customHeight="1" x14ac:dyDescent="0.2">
      <c r="A94" s="66" t="s">
        <v>114</v>
      </c>
      <c r="B94" s="23" t="s">
        <v>15</v>
      </c>
      <c r="C94" s="23" t="s">
        <v>12</v>
      </c>
      <c r="D94" s="23" t="s">
        <v>115</v>
      </c>
      <c r="E94" s="22" t="s">
        <v>33</v>
      </c>
      <c r="F94" s="21">
        <v>1129783.69</v>
      </c>
      <c r="G94" s="21">
        <v>1129783.69</v>
      </c>
    </row>
    <row r="95" spans="1:7" s="2" customFormat="1" ht="39" hidden="1" customHeight="1" x14ac:dyDescent="0.2">
      <c r="A95" s="53" t="s">
        <v>43</v>
      </c>
      <c r="B95" s="42" t="s">
        <v>15</v>
      </c>
      <c r="C95" s="42" t="s">
        <v>15</v>
      </c>
      <c r="D95" s="23"/>
      <c r="E95" s="32"/>
      <c r="F95" s="19" t="e">
        <f>F96+#REF!</f>
        <v>#REF!</v>
      </c>
      <c r="G95" s="19" t="e">
        <f>G96+#REF!</f>
        <v>#REF!</v>
      </c>
    </row>
    <row r="96" spans="1:7" s="2" customFormat="1" ht="27.75" hidden="1" customHeight="1" x14ac:dyDescent="0.2">
      <c r="A96" s="52" t="s">
        <v>75</v>
      </c>
      <c r="B96" s="42" t="s">
        <v>15</v>
      </c>
      <c r="C96" s="42" t="s">
        <v>15</v>
      </c>
      <c r="D96" s="23" t="s">
        <v>110</v>
      </c>
      <c r="E96" s="42"/>
      <c r="F96" s="58" t="e">
        <f>#REF!+#REF!</f>
        <v>#REF!</v>
      </c>
      <c r="G96" s="58" t="e">
        <f>#REF!+#REF!</f>
        <v>#REF!</v>
      </c>
    </row>
    <row r="97" spans="1:9" s="2" customFormat="1" x14ac:dyDescent="0.2">
      <c r="A97" s="68" t="s">
        <v>117</v>
      </c>
      <c r="B97" s="43" t="s">
        <v>119</v>
      </c>
      <c r="C97" s="43" t="s">
        <v>15</v>
      </c>
      <c r="D97" s="43"/>
      <c r="E97" s="33"/>
      <c r="F97" s="35">
        <f>F98</f>
        <v>300000</v>
      </c>
      <c r="G97" s="35">
        <f>G98</f>
        <v>300000</v>
      </c>
    </row>
    <row r="98" spans="1:9" s="2" customFormat="1" x14ac:dyDescent="0.2">
      <c r="A98" s="66" t="s">
        <v>118</v>
      </c>
      <c r="B98" s="23" t="s">
        <v>119</v>
      </c>
      <c r="C98" s="23" t="s">
        <v>15</v>
      </c>
      <c r="D98" s="23" t="s">
        <v>120</v>
      </c>
      <c r="E98" s="22"/>
      <c r="F98" s="21">
        <f>F99</f>
        <v>300000</v>
      </c>
      <c r="G98" s="21">
        <f>G99</f>
        <v>300000</v>
      </c>
    </row>
    <row r="99" spans="1:9" s="2" customFormat="1" ht="16.5" customHeight="1" x14ac:dyDescent="0.2">
      <c r="A99" s="66" t="s">
        <v>114</v>
      </c>
      <c r="B99" s="23" t="s">
        <v>119</v>
      </c>
      <c r="C99" s="23" t="s">
        <v>15</v>
      </c>
      <c r="D99" s="23" t="s">
        <v>120</v>
      </c>
      <c r="E99" s="22" t="s">
        <v>33</v>
      </c>
      <c r="F99" s="21">
        <v>300000</v>
      </c>
      <c r="G99" s="21">
        <v>300000</v>
      </c>
    </row>
    <row r="100" spans="1:9" s="2" customFormat="1" ht="12.75" customHeight="1" x14ac:dyDescent="0.2">
      <c r="A100" s="61" t="s">
        <v>74</v>
      </c>
      <c r="B100" s="43" t="s">
        <v>20</v>
      </c>
      <c r="C100" s="43" t="s">
        <v>12</v>
      </c>
      <c r="D100" s="43" t="s">
        <v>88</v>
      </c>
      <c r="E100" s="43"/>
      <c r="F100" s="35">
        <f>F101</f>
        <v>220162.56</v>
      </c>
      <c r="G100" s="35">
        <f>G101</f>
        <v>220162.56</v>
      </c>
    </row>
    <row r="101" spans="1:9" s="4" customFormat="1" ht="36.75" customHeight="1" x14ac:dyDescent="0.2">
      <c r="A101" s="69" t="s">
        <v>112</v>
      </c>
      <c r="B101" s="23" t="s">
        <v>20</v>
      </c>
      <c r="C101" s="23" t="s">
        <v>12</v>
      </c>
      <c r="D101" s="23" t="s">
        <v>111</v>
      </c>
      <c r="E101" s="23"/>
      <c r="F101" s="24">
        <f>F102</f>
        <v>220162.56</v>
      </c>
      <c r="G101" s="24">
        <f>G102</f>
        <v>220162.56</v>
      </c>
      <c r="H101" s="5"/>
    </row>
    <row r="102" spans="1:9" s="4" customFormat="1" ht="22.5" x14ac:dyDescent="0.2">
      <c r="A102" s="66" t="s">
        <v>86</v>
      </c>
      <c r="B102" s="23" t="s">
        <v>20</v>
      </c>
      <c r="C102" s="23" t="s">
        <v>12</v>
      </c>
      <c r="D102" s="23" t="s">
        <v>111</v>
      </c>
      <c r="E102" s="65" t="s">
        <v>87</v>
      </c>
      <c r="F102" s="24">
        <v>220162.56</v>
      </c>
      <c r="G102" s="24">
        <v>220162.56</v>
      </c>
      <c r="H102" s="5"/>
    </row>
    <row r="103" spans="1:9" x14ac:dyDescent="0.2">
      <c r="A103" s="46" t="s">
        <v>19</v>
      </c>
      <c r="B103" s="43" t="s">
        <v>21</v>
      </c>
      <c r="C103" s="43" t="s">
        <v>8</v>
      </c>
      <c r="D103" s="23"/>
      <c r="E103" s="17"/>
      <c r="F103" s="35">
        <f t="shared" ref="F103:G105" si="2">F104</f>
        <v>1814845.77</v>
      </c>
      <c r="G103" s="35">
        <f t="shared" si="2"/>
        <v>1814845.77</v>
      </c>
      <c r="H103" s="5"/>
      <c r="I103" s="8"/>
    </row>
    <row r="104" spans="1:9" s="3" customFormat="1" x14ac:dyDescent="0.2">
      <c r="A104" s="44" t="s">
        <v>27</v>
      </c>
      <c r="B104" s="42" t="s">
        <v>21</v>
      </c>
      <c r="C104" s="42" t="s">
        <v>10</v>
      </c>
      <c r="D104" s="23"/>
      <c r="E104" s="18"/>
      <c r="F104" s="19">
        <f>F105</f>
        <v>1814845.77</v>
      </c>
      <c r="G104" s="19">
        <f>G105</f>
        <v>1814845.77</v>
      </c>
      <c r="I104" s="7"/>
    </row>
    <row r="105" spans="1:9" s="3" customFormat="1" x14ac:dyDescent="0.2">
      <c r="A105" s="47" t="s">
        <v>61</v>
      </c>
      <c r="B105" s="23" t="s">
        <v>21</v>
      </c>
      <c r="C105" s="23" t="s">
        <v>10</v>
      </c>
      <c r="D105" s="23" t="s">
        <v>88</v>
      </c>
      <c r="E105" s="20"/>
      <c r="F105" s="21">
        <f t="shared" si="2"/>
        <v>1814845.77</v>
      </c>
      <c r="G105" s="21">
        <f t="shared" si="2"/>
        <v>1814845.77</v>
      </c>
    </row>
    <row r="106" spans="1:9" s="3" customFormat="1" x14ac:dyDescent="0.2">
      <c r="A106" s="45" t="s">
        <v>69</v>
      </c>
      <c r="B106" s="23" t="s">
        <v>21</v>
      </c>
      <c r="C106" s="23" t="s">
        <v>10</v>
      </c>
      <c r="D106" s="23" t="s">
        <v>113</v>
      </c>
      <c r="E106" s="20"/>
      <c r="F106" s="21">
        <f>F108+F107</f>
        <v>1814845.77</v>
      </c>
      <c r="G106" s="21">
        <f>G107+G108</f>
        <v>1814845.77</v>
      </c>
    </row>
    <row r="107" spans="1:9" s="3" customFormat="1" ht="22.5" x14ac:dyDescent="0.2">
      <c r="A107" s="45" t="s">
        <v>84</v>
      </c>
      <c r="B107" s="23" t="s">
        <v>21</v>
      </c>
      <c r="C107" s="23" t="s">
        <v>10</v>
      </c>
      <c r="D107" s="23" t="s">
        <v>113</v>
      </c>
      <c r="E107" s="20" t="s">
        <v>38</v>
      </c>
      <c r="F107" s="21">
        <v>179800</v>
      </c>
      <c r="G107" s="21">
        <v>179800</v>
      </c>
    </row>
    <row r="108" spans="1:9" s="3" customFormat="1" ht="22.5" x14ac:dyDescent="0.2">
      <c r="A108" s="39" t="s">
        <v>73</v>
      </c>
      <c r="B108" s="23" t="s">
        <v>21</v>
      </c>
      <c r="C108" s="23" t="s">
        <v>10</v>
      </c>
      <c r="D108" s="23" t="s">
        <v>113</v>
      </c>
      <c r="E108" s="20" t="s">
        <v>33</v>
      </c>
      <c r="F108" s="21">
        <v>1635045.77</v>
      </c>
      <c r="G108" s="21">
        <v>1635045.77</v>
      </c>
    </row>
    <row r="109" spans="1:9" s="3" customFormat="1" x14ac:dyDescent="0.2">
      <c r="A109" s="54" t="s">
        <v>2</v>
      </c>
      <c r="B109" s="23"/>
      <c r="C109" s="23"/>
      <c r="D109" s="23"/>
      <c r="E109" s="20"/>
      <c r="F109" s="29">
        <f>F7+F12+F20+F31+F39+F44+F56+F97+F100+F103</f>
        <v>51179404.490000002</v>
      </c>
      <c r="G109" s="29">
        <f>G7+G12+G20+G31+G39+G44+G56+G97+G100+G103</f>
        <v>50523101.190000005</v>
      </c>
    </row>
    <row r="110" spans="1:9" s="3" customFormat="1" x14ac:dyDescent="0.2">
      <c r="A110" s="55"/>
      <c r="B110" s="56"/>
      <c r="C110" s="56"/>
      <c r="D110" s="56"/>
      <c r="E110" s="13"/>
      <c r="F110" s="14"/>
      <c r="G110" s="14"/>
    </row>
    <row r="111" spans="1:9" s="3" customFormat="1" x14ac:dyDescent="0.2"/>
    <row r="112" spans="1:9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</sheetData>
  <mergeCells count="8">
    <mergeCell ref="G4:G5"/>
    <mergeCell ref="B1:G1"/>
    <mergeCell ref="A2:G2"/>
    <mergeCell ref="A3:D3"/>
    <mergeCell ref="E3:F3"/>
    <mergeCell ref="A4:A5"/>
    <mergeCell ref="B4:E4"/>
    <mergeCell ref="F4:F5"/>
  </mergeCells>
  <pageMargins left="0.31496062992125984" right="0.23622047244094491" top="0.35433070866141736" bottom="0.19685039370078741" header="0.23622047244094491" footer="0.27559055118110237"/>
  <pageSetup paperSize="9" scale="65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1"/>
  <sheetViews>
    <sheetView workbookViewId="0">
      <selection activeCell="B2" sqref="B2:G2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17.140625" customWidth="1"/>
  </cols>
  <sheetData>
    <row r="2" spans="1:7" ht="40.5" customHeight="1" x14ac:dyDescent="0.2">
      <c r="B2" s="72" t="s">
        <v>129</v>
      </c>
      <c r="C2" s="72"/>
      <c r="D2" s="72"/>
      <c r="E2" s="72"/>
      <c r="F2" s="72"/>
      <c r="G2" s="72"/>
    </row>
    <row r="3" spans="1:7" ht="26.25" customHeight="1" x14ac:dyDescent="0.2">
      <c r="A3" s="73" t="str">
        <f>'[1]5'!$A$2</f>
        <v>Ведомственная структура   расходов  бюджета на 2020 год</v>
      </c>
      <c r="B3" s="73"/>
      <c r="C3" s="73"/>
      <c r="D3" s="73"/>
      <c r="E3" s="73"/>
      <c r="F3" s="73"/>
      <c r="G3" s="73"/>
    </row>
    <row r="4" spans="1:7" x14ac:dyDescent="0.2">
      <c r="A4" s="74"/>
      <c r="B4" s="74"/>
      <c r="C4" s="74"/>
      <c r="D4" s="74"/>
      <c r="E4" s="75"/>
      <c r="F4" s="76"/>
      <c r="G4" s="62"/>
    </row>
    <row r="5" spans="1:7" ht="21.75" customHeight="1" x14ac:dyDescent="0.2">
      <c r="A5" s="77" t="s">
        <v>0</v>
      </c>
      <c r="B5" s="78" t="s">
        <v>1</v>
      </c>
      <c r="C5" s="79"/>
      <c r="D5" s="79"/>
      <c r="E5" s="80"/>
      <c r="F5" s="70" t="s">
        <v>77</v>
      </c>
      <c r="G5" s="70" t="s">
        <v>78</v>
      </c>
    </row>
    <row r="6" spans="1:7" ht="52.5" x14ac:dyDescent="0.2">
      <c r="A6" s="71"/>
      <c r="B6" s="15" t="s">
        <v>4</v>
      </c>
      <c r="C6" s="16" t="s">
        <v>35</v>
      </c>
      <c r="D6" s="16" t="s">
        <v>5</v>
      </c>
      <c r="E6" s="16" t="s">
        <v>6</v>
      </c>
      <c r="F6" s="81"/>
      <c r="G6" s="71"/>
    </row>
    <row r="7" spans="1:7" x14ac:dyDescent="0.2">
      <c r="A7" s="37" t="s">
        <v>3</v>
      </c>
      <c r="B7" s="17" t="s">
        <v>7</v>
      </c>
      <c r="C7" s="17" t="s">
        <v>8</v>
      </c>
      <c r="D7" s="17"/>
      <c r="E7" s="17"/>
      <c r="F7" s="35">
        <f>F8+F13+F21</f>
        <v>13640381.33</v>
      </c>
      <c r="G7" s="35">
        <f>G8+G13+G21</f>
        <v>13148945.15</v>
      </c>
    </row>
    <row r="8" spans="1:7" ht="22.5" x14ac:dyDescent="0.2">
      <c r="A8" s="38" t="s">
        <v>9</v>
      </c>
      <c r="B8" s="18" t="s">
        <v>7</v>
      </c>
      <c r="C8" s="18" t="s">
        <v>10</v>
      </c>
      <c r="D8" s="18"/>
      <c r="E8" s="18"/>
      <c r="F8" s="19">
        <f>F9</f>
        <v>1056532.45</v>
      </c>
      <c r="G8" s="19">
        <f>G9</f>
        <v>1056532.45</v>
      </c>
    </row>
    <row r="9" spans="1:7" x14ac:dyDescent="0.2">
      <c r="A9" s="31" t="s">
        <v>55</v>
      </c>
      <c r="B9" s="20" t="s">
        <v>7</v>
      </c>
      <c r="C9" s="20" t="s">
        <v>10</v>
      </c>
      <c r="D9" s="20" t="s">
        <v>88</v>
      </c>
      <c r="E9" s="20"/>
      <c r="F9" s="21">
        <f>F10</f>
        <v>1056532.45</v>
      </c>
      <c r="G9" s="21">
        <f>G10</f>
        <v>1056532.45</v>
      </c>
    </row>
    <row r="10" spans="1:7" x14ac:dyDescent="0.2">
      <c r="A10" s="28" t="s">
        <v>11</v>
      </c>
      <c r="B10" s="20" t="s">
        <v>7</v>
      </c>
      <c r="C10" s="20" t="s">
        <v>10</v>
      </c>
      <c r="D10" s="20" t="s">
        <v>89</v>
      </c>
      <c r="E10" s="20"/>
      <c r="F10" s="21">
        <f>F11+F12</f>
        <v>1056532.45</v>
      </c>
      <c r="G10" s="21">
        <f>G11+G12</f>
        <v>1056532.45</v>
      </c>
    </row>
    <row r="11" spans="1:7" ht="22.5" x14ac:dyDescent="0.2">
      <c r="A11" s="28" t="s">
        <v>32</v>
      </c>
      <c r="B11" s="20" t="s">
        <v>7</v>
      </c>
      <c r="C11" s="20" t="s">
        <v>10</v>
      </c>
      <c r="D11" s="20" t="s">
        <v>89</v>
      </c>
      <c r="E11" s="20" t="s">
        <v>31</v>
      </c>
      <c r="F11" s="21">
        <v>812961.45</v>
      </c>
      <c r="G11" s="21">
        <v>812961.45</v>
      </c>
    </row>
    <row r="12" spans="1:7" ht="22.5" x14ac:dyDescent="0.2">
      <c r="A12" s="28" t="s">
        <v>80</v>
      </c>
      <c r="B12" s="20" t="s">
        <v>7</v>
      </c>
      <c r="C12" s="20" t="s">
        <v>10</v>
      </c>
      <c r="D12" s="20" t="s">
        <v>89</v>
      </c>
      <c r="E12" s="20" t="s">
        <v>79</v>
      </c>
      <c r="F12" s="21">
        <v>243571</v>
      </c>
      <c r="G12" s="21">
        <v>243571</v>
      </c>
    </row>
    <row r="13" spans="1:7" x14ac:dyDescent="0.2">
      <c r="A13" s="25" t="s">
        <v>72</v>
      </c>
      <c r="B13" s="33" t="s">
        <v>7</v>
      </c>
      <c r="C13" s="33" t="s">
        <v>14</v>
      </c>
      <c r="D13" s="17"/>
      <c r="E13" s="33"/>
      <c r="F13" s="35">
        <f>F14</f>
        <v>9626291.5600000005</v>
      </c>
      <c r="G13" s="35">
        <f>G14</f>
        <v>9134855.3800000008</v>
      </c>
    </row>
    <row r="14" spans="1:7" x14ac:dyDescent="0.2">
      <c r="A14" s="31" t="s">
        <v>58</v>
      </c>
      <c r="B14" s="18" t="s">
        <v>13</v>
      </c>
      <c r="C14" s="18" t="s">
        <v>14</v>
      </c>
      <c r="D14" s="20" t="s">
        <v>90</v>
      </c>
      <c r="E14" s="18"/>
      <c r="F14" s="19">
        <f>F15+F16+F17+F18+F19+F20</f>
        <v>9626291.5600000005</v>
      </c>
      <c r="G14" s="19">
        <f>G15+G16+G17+G18+G19+G20</f>
        <v>9134855.3800000008</v>
      </c>
    </row>
    <row r="15" spans="1:7" ht="22.5" x14ac:dyDescent="0.2">
      <c r="A15" s="28" t="s">
        <v>32</v>
      </c>
      <c r="B15" s="20" t="s">
        <v>7</v>
      </c>
      <c r="C15" s="20" t="s">
        <v>14</v>
      </c>
      <c r="D15" s="20" t="s">
        <v>90</v>
      </c>
      <c r="E15" s="20" t="s">
        <v>31</v>
      </c>
      <c r="F15" s="21">
        <v>4841235.4800000004</v>
      </c>
      <c r="G15" s="21">
        <v>4626815.38</v>
      </c>
    </row>
    <row r="16" spans="1:7" ht="22.5" x14ac:dyDescent="0.2">
      <c r="A16" s="28" t="s">
        <v>80</v>
      </c>
      <c r="B16" s="20" t="s">
        <v>7</v>
      </c>
      <c r="C16" s="20" t="s">
        <v>14</v>
      </c>
      <c r="D16" s="20" t="s">
        <v>90</v>
      </c>
      <c r="E16" s="20" t="s">
        <v>79</v>
      </c>
      <c r="F16" s="21">
        <v>1462071.24</v>
      </c>
      <c r="G16" s="21">
        <v>1185055.1599999999</v>
      </c>
    </row>
    <row r="17" spans="1:7" x14ac:dyDescent="0.2">
      <c r="A17" s="39" t="s">
        <v>76</v>
      </c>
      <c r="B17" s="23" t="s">
        <v>7</v>
      </c>
      <c r="C17" s="23" t="s">
        <v>14</v>
      </c>
      <c r="D17" s="23" t="s">
        <v>90</v>
      </c>
      <c r="E17" s="23" t="s">
        <v>44</v>
      </c>
      <c r="F17" s="24">
        <v>1401893.75</v>
      </c>
      <c r="G17" s="24">
        <v>1401893.75</v>
      </c>
    </row>
    <row r="18" spans="1:7" ht="22.5" x14ac:dyDescent="0.2">
      <c r="A18" s="28" t="s">
        <v>34</v>
      </c>
      <c r="B18" s="22" t="s">
        <v>7</v>
      </c>
      <c r="C18" s="22" t="s">
        <v>14</v>
      </c>
      <c r="D18" s="20" t="s">
        <v>90</v>
      </c>
      <c r="E18" s="22" t="s">
        <v>33</v>
      </c>
      <c r="F18" s="21">
        <v>1919044.35</v>
      </c>
      <c r="G18" s="21">
        <v>1919044.35</v>
      </c>
    </row>
    <row r="19" spans="1:7" x14ac:dyDescent="0.2">
      <c r="A19" s="63" t="s">
        <v>91</v>
      </c>
      <c r="B19" s="22" t="s">
        <v>7</v>
      </c>
      <c r="C19" s="22" t="s">
        <v>14</v>
      </c>
      <c r="D19" s="20" t="s">
        <v>90</v>
      </c>
      <c r="E19" s="20" t="s">
        <v>36</v>
      </c>
      <c r="F19" s="21">
        <v>1296.74</v>
      </c>
      <c r="G19" s="21">
        <v>1296.74</v>
      </c>
    </row>
    <row r="20" spans="1:7" x14ac:dyDescent="0.2">
      <c r="A20" s="40" t="s">
        <v>37</v>
      </c>
      <c r="B20" s="22" t="s">
        <v>7</v>
      </c>
      <c r="C20" s="22" t="s">
        <v>14</v>
      </c>
      <c r="D20" s="20" t="s">
        <v>90</v>
      </c>
      <c r="E20" s="22" t="s">
        <v>81</v>
      </c>
      <c r="F20" s="21">
        <v>750</v>
      </c>
      <c r="G20" s="21">
        <v>750</v>
      </c>
    </row>
    <row r="21" spans="1:7" x14ac:dyDescent="0.2">
      <c r="A21" s="41" t="s">
        <v>16</v>
      </c>
      <c r="B21" s="18" t="s">
        <v>7</v>
      </c>
      <c r="C21" s="18" t="s">
        <v>24</v>
      </c>
      <c r="D21" s="20"/>
      <c r="E21" s="18"/>
      <c r="F21" s="26">
        <f>F22+F27</f>
        <v>2957557.32</v>
      </c>
      <c r="G21" s="26">
        <f>G22+G27</f>
        <v>2957557.32</v>
      </c>
    </row>
    <row r="22" spans="1:7" x14ac:dyDescent="0.2">
      <c r="A22" s="27" t="s">
        <v>59</v>
      </c>
      <c r="B22" s="18" t="s">
        <v>7</v>
      </c>
      <c r="C22" s="18" t="s">
        <v>24</v>
      </c>
      <c r="D22" s="20" t="s">
        <v>88</v>
      </c>
      <c r="E22" s="18"/>
      <c r="F22" s="57">
        <f>F23+F25</f>
        <v>30939</v>
      </c>
      <c r="G22" s="57">
        <f>G24+G26</f>
        <v>30939</v>
      </c>
    </row>
    <row r="23" spans="1:7" ht="33.75" x14ac:dyDescent="0.2">
      <c r="A23" s="39" t="s">
        <v>64</v>
      </c>
      <c r="B23" s="42" t="s">
        <v>7</v>
      </c>
      <c r="C23" s="42" t="s">
        <v>24</v>
      </c>
      <c r="D23" s="23" t="s">
        <v>92</v>
      </c>
      <c r="E23" s="18"/>
      <c r="F23" s="57">
        <f>F24</f>
        <v>29200</v>
      </c>
      <c r="G23" s="57">
        <f>G24</f>
        <v>29200</v>
      </c>
    </row>
    <row r="24" spans="1:7" x14ac:dyDescent="0.2">
      <c r="A24" s="39" t="s">
        <v>63</v>
      </c>
      <c r="B24" s="42" t="s">
        <v>7</v>
      </c>
      <c r="C24" s="42" t="s">
        <v>24</v>
      </c>
      <c r="D24" s="23" t="s">
        <v>92</v>
      </c>
      <c r="E24" s="18" t="s">
        <v>45</v>
      </c>
      <c r="F24" s="21">
        <v>29200</v>
      </c>
      <c r="G24" s="21">
        <v>29200</v>
      </c>
    </row>
    <row r="25" spans="1:7" ht="22.5" x14ac:dyDescent="0.2">
      <c r="A25" s="39" t="s">
        <v>49</v>
      </c>
      <c r="B25" s="23" t="s">
        <v>7</v>
      </c>
      <c r="C25" s="23" t="s">
        <v>24</v>
      </c>
      <c r="D25" s="23" t="s">
        <v>93</v>
      </c>
      <c r="E25" s="23"/>
      <c r="F25" s="24">
        <f>F26</f>
        <v>1739</v>
      </c>
      <c r="G25" s="24">
        <f>G26</f>
        <v>1739</v>
      </c>
    </row>
    <row r="26" spans="1:7" ht="22.5" x14ac:dyDescent="0.2">
      <c r="A26" s="39" t="s">
        <v>34</v>
      </c>
      <c r="B26" s="23" t="s">
        <v>7</v>
      </c>
      <c r="C26" s="23" t="s">
        <v>24</v>
      </c>
      <c r="D26" s="23" t="s">
        <v>93</v>
      </c>
      <c r="E26" s="23" t="s">
        <v>33</v>
      </c>
      <c r="F26" s="24">
        <v>1739</v>
      </c>
      <c r="G26" s="24">
        <v>1739</v>
      </c>
    </row>
    <row r="27" spans="1:7" x14ac:dyDescent="0.2">
      <c r="A27" s="27" t="s">
        <v>55</v>
      </c>
      <c r="B27" s="42" t="s">
        <v>7</v>
      </c>
      <c r="C27" s="42" t="s">
        <v>24</v>
      </c>
      <c r="D27" s="23" t="s">
        <v>88</v>
      </c>
      <c r="E27" s="18"/>
      <c r="F27" s="57">
        <f>F28</f>
        <v>2926618.32</v>
      </c>
      <c r="G27" s="57">
        <f>G28</f>
        <v>2926618.32</v>
      </c>
    </row>
    <row r="28" spans="1:7" x14ac:dyDescent="0.2">
      <c r="A28" s="39" t="s">
        <v>56</v>
      </c>
      <c r="B28" s="42" t="s">
        <v>7</v>
      </c>
      <c r="C28" s="42" t="s">
        <v>24</v>
      </c>
      <c r="D28" s="23" t="s">
        <v>90</v>
      </c>
      <c r="E28" s="18"/>
      <c r="F28" s="57">
        <f>F29+F30+F31</f>
        <v>2926618.32</v>
      </c>
      <c r="G28" s="57">
        <f>G29+G30+G31</f>
        <v>2926618.32</v>
      </c>
    </row>
    <row r="29" spans="1:7" ht="22.5" x14ac:dyDescent="0.2">
      <c r="A29" s="39" t="s">
        <v>34</v>
      </c>
      <c r="B29" s="42" t="s">
        <v>7</v>
      </c>
      <c r="C29" s="42" t="s">
        <v>24</v>
      </c>
      <c r="D29" s="23" t="s">
        <v>90</v>
      </c>
      <c r="E29" s="18" t="s">
        <v>33</v>
      </c>
      <c r="F29" s="21">
        <v>2793467.02</v>
      </c>
      <c r="G29" s="21">
        <v>2793467.02</v>
      </c>
    </row>
    <row r="30" spans="1:7" ht="22.5" x14ac:dyDescent="0.2">
      <c r="A30" s="39" t="s">
        <v>85</v>
      </c>
      <c r="B30" s="42" t="s">
        <v>7</v>
      </c>
      <c r="C30" s="42" t="s">
        <v>24</v>
      </c>
      <c r="D30" s="23" t="s">
        <v>90</v>
      </c>
      <c r="E30" s="18" t="s">
        <v>83</v>
      </c>
      <c r="F30" s="21">
        <v>33151.300000000003</v>
      </c>
      <c r="G30" s="21">
        <v>33151.300000000003</v>
      </c>
    </row>
    <row r="31" spans="1:7" x14ac:dyDescent="0.2">
      <c r="A31" s="40" t="s">
        <v>82</v>
      </c>
      <c r="B31" s="42" t="s">
        <v>7</v>
      </c>
      <c r="C31" s="42" t="s">
        <v>24</v>
      </c>
      <c r="D31" s="23" t="s">
        <v>90</v>
      </c>
      <c r="E31" s="18" t="s">
        <v>81</v>
      </c>
      <c r="F31" s="21">
        <v>100000</v>
      </c>
      <c r="G31" s="21">
        <v>100000</v>
      </c>
    </row>
    <row r="32" spans="1:7" x14ac:dyDescent="0.2">
      <c r="A32" s="27" t="s">
        <v>25</v>
      </c>
      <c r="B32" s="43" t="s">
        <v>10</v>
      </c>
      <c r="C32" s="43" t="s">
        <v>8</v>
      </c>
      <c r="D32" s="23"/>
      <c r="E32" s="17"/>
      <c r="F32" s="35">
        <f>F33</f>
        <v>517200</v>
      </c>
      <c r="G32" s="35">
        <f>G33</f>
        <v>517200</v>
      </c>
    </row>
    <row r="33" spans="1:7" x14ac:dyDescent="0.2">
      <c r="A33" s="44" t="s">
        <v>26</v>
      </c>
      <c r="B33" s="42" t="s">
        <v>10</v>
      </c>
      <c r="C33" s="42" t="s">
        <v>12</v>
      </c>
      <c r="D33" s="23"/>
      <c r="E33" s="18"/>
      <c r="F33" s="19">
        <f>F35</f>
        <v>517200</v>
      </c>
      <c r="G33" s="19">
        <f>G35</f>
        <v>517200</v>
      </c>
    </row>
    <row r="34" spans="1:7" ht="45" x14ac:dyDescent="0.2">
      <c r="A34" s="45" t="s">
        <v>60</v>
      </c>
      <c r="B34" s="23" t="s">
        <v>10</v>
      </c>
      <c r="C34" s="23" t="s">
        <v>12</v>
      </c>
      <c r="D34" s="23" t="s">
        <v>88</v>
      </c>
      <c r="E34" s="20"/>
      <c r="F34" s="58">
        <f>F35</f>
        <v>517200</v>
      </c>
      <c r="G34" s="58">
        <f>G35</f>
        <v>517200</v>
      </c>
    </row>
    <row r="35" spans="1:7" ht="22.5" x14ac:dyDescent="0.2">
      <c r="A35" s="39" t="s">
        <v>23</v>
      </c>
      <c r="B35" s="23" t="s">
        <v>10</v>
      </c>
      <c r="C35" s="23" t="s">
        <v>12</v>
      </c>
      <c r="D35" s="23" t="s">
        <v>94</v>
      </c>
      <c r="E35" s="20"/>
      <c r="F35" s="21">
        <f>F36+F39+F37+F38</f>
        <v>517200</v>
      </c>
      <c r="G35" s="21">
        <f>G36+G39+G37+G38</f>
        <v>517200</v>
      </c>
    </row>
    <row r="36" spans="1:7" ht="22.5" x14ac:dyDescent="0.2">
      <c r="A36" s="39" t="s">
        <v>32</v>
      </c>
      <c r="B36" s="23" t="s">
        <v>10</v>
      </c>
      <c r="C36" s="23" t="s">
        <v>12</v>
      </c>
      <c r="D36" s="23" t="s">
        <v>94</v>
      </c>
      <c r="E36" s="20" t="s">
        <v>31</v>
      </c>
      <c r="F36" s="21">
        <v>383884.23</v>
      </c>
      <c r="G36" s="21">
        <v>383884.23</v>
      </c>
    </row>
    <row r="37" spans="1:7" ht="22.5" x14ac:dyDescent="0.2">
      <c r="A37" s="28" t="s">
        <v>80</v>
      </c>
      <c r="B37" s="23" t="s">
        <v>10</v>
      </c>
      <c r="C37" s="23" t="s">
        <v>12</v>
      </c>
      <c r="D37" s="23" t="s">
        <v>94</v>
      </c>
      <c r="E37" s="20" t="s">
        <v>79</v>
      </c>
      <c r="F37" s="21">
        <v>114318</v>
      </c>
      <c r="G37" s="21">
        <v>114318</v>
      </c>
    </row>
    <row r="38" spans="1:7" x14ac:dyDescent="0.2">
      <c r="A38" s="39" t="s">
        <v>76</v>
      </c>
      <c r="B38" s="23" t="s">
        <v>10</v>
      </c>
      <c r="C38" s="23" t="s">
        <v>12</v>
      </c>
      <c r="D38" s="23" t="s">
        <v>94</v>
      </c>
      <c r="E38" s="20" t="s">
        <v>44</v>
      </c>
      <c r="F38" s="21">
        <v>11708.39</v>
      </c>
      <c r="G38" s="21">
        <v>11708.39</v>
      </c>
    </row>
    <row r="39" spans="1:7" ht="22.5" x14ac:dyDescent="0.2">
      <c r="A39" s="39" t="s">
        <v>34</v>
      </c>
      <c r="B39" s="23" t="s">
        <v>10</v>
      </c>
      <c r="C39" s="23" t="s">
        <v>12</v>
      </c>
      <c r="D39" s="23" t="s">
        <v>94</v>
      </c>
      <c r="E39" s="20" t="s">
        <v>33</v>
      </c>
      <c r="F39" s="21">
        <v>7289.38</v>
      </c>
      <c r="G39" s="21">
        <v>7289.38</v>
      </c>
    </row>
    <row r="40" spans="1:7" x14ac:dyDescent="0.2">
      <c r="A40" s="27" t="s">
        <v>65</v>
      </c>
      <c r="B40" s="43" t="s">
        <v>12</v>
      </c>
      <c r="C40" s="43" t="s">
        <v>8</v>
      </c>
      <c r="D40" s="43"/>
      <c r="E40" s="17"/>
      <c r="F40" s="35">
        <f t="shared" ref="F40:G42" si="0">F41</f>
        <v>231780</v>
      </c>
      <c r="G40" s="35">
        <f t="shared" si="0"/>
        <v>231780</v>
      </c>
    </row>
    <row r="41" spans="1:7" ht="22.5" x14ac:dyDescent="0.2">
      <c r="A41" s="44" t="s">
        <v>66</v>
      </c>
      <c r="B41" s="42" t="s">
        <v>12</v>
      </c>
      <c r="C41" s="42" t="s">
        <v>18</v>
      </c>
      <c r="D41" s="23"/>
      <c r="E41" s="18"/>
      <c r="F41" s="30">
        <f t="shared" si="0"/>
        <v>231780</v>
      </c>
      <c r="G41" s="30">
        <f t="shared" si="0"/>
        <v>231780</v>
      </c>
    </row>
    <row r="42" spans="1:7" x14ac:dyDescent="0.2">
      <c r="A42" s="64" t="s">
        <v>67</v>
      </c>
      <c r="B42" s="23" t="s">
        <v>12</v>
      </c>
      <c r="C42" s="23" t="s">
        <v>18</v>
      </c>
      <c r="D42" s="23" t="s">
        <v>95</v>
      </c>
      <c r="E42" s="23"/>
      <c r="F42" s="24">
        <f t="shared" si="0"/>
        <v>231780</v>
      </c>
      <c r="G42" s="24">
        <f t="shared" si="0"/>
        <v>231780</v>
      </c>
    </row>
    <row r="43" spans="1:7" ht="22.5" x14ac:dyDescent="0.2">
      <c r="A43" s="63" t="s">
        <v>34</v>
      </c>
      <c r="B43" s="23" t="s">
        <v>12</v>
      </c>
      <c r="C43" s="23" t="s">
        <v>18</v>
      </c>
      <c r="D43" s="23" t="s">
        <v>95</v>
      </c>
      <c r="E43" s="23" t="s">
        <v>33</v>
      </c>
      <c r="F43" s="24">
        <v>231780</v>
      </c>
      <c r="G43" s="24">
        <v>231780</v>
      </c>
    </row>
    <row r="44" spans="1:7" x14ac:dyDescent="0.2">
      <c r="A44" s="46" t="s">
        <v>41</v>
      </c>
      <c r="B44" s="42" t="s">
        <v>12</v>
      </c>
      <c r="C44" s="42" t="s">
        <v>20</v>
      </c>
      <c r="D44" s="23"/>
      <c r="E44" s="18"/>
      <c r="F44" s="19" t="e">
        <f>#REF!</f>
        <v>#REF!</v>
      </c>
      <c r="G44" s="19" t="e">
        <f>#REF!</f>
        <v>#REF!</v>
      </c>
    </row>
    <row r="45" spans="1:7" x14ac:dyDescent="0.2">
      <c r="A45" s="27" t="s">
        <v>17</v>
      </c>
      <c r="B45" s="43" t="s">
        <v>14</v>
      </c>
      <c r="C45" s="43" t="s">
        <v>8</v>
      </c>
      <c r="D45" s="23"/>
      <c r="E45" s="17"/>
      <c r="F45" s="35">
        <f>F46+F53</f>
        <v>6483009.1399999997</v>
      </c>
      <c r="G45" s="35">
        <f>G46+G53</f>
        <v>6483009.1399999997</v>
      </c>
    </row>
    <row r="46" spans="1:7" x14ac:dyDescent="0.2">
      <c r="A46" s="46" t="s">
        <v>30</v>
      </c>
      <c r="B46" s="42" t="s">
        <v>14</v>
      </c>
      <c r="C46" s="42" t="s">
        <v>18</v>
      </c>
      <c r="D46" s="23"/>
      <c r="E46" s="32"/>
      <c r="F46" s="19">
        <f>F50+F47</f>
        <v>6230009.1399999997</v>
      </c>
      <c r="G46" s="19">
        <f>G50+G47</f>
        <v>6230009.1399999997</v>
      </c>
    </row>
    <row r="47" spans="1:7" x14ac:dyDescent="0.2">
      <c r="A47" s="27" t="s">
        <v>59</v>
      </c>
      <c r="B47" s="23" t="s">
        <v>14</v>
      </c>
      <c r="C47" s="23" t="s">
        <v>18</v>
      </c>
      <c r="D47" s="23" t="s">
        <v>88</v>
      </c>
      <c r="E47" s="17"/>
      <c r="F47" s="29">
        <f>F48</f>
        <v>5815728.75</v>
      </c>
      <c r="G47" s="29">
        <f>G48</f>
        <v>5815728.75</v>
      </c>
    </row>
    <row r="48" spans="1:7" ht="33.75" x14ac:dyDescent="0.2">
      <c r="A48" s="39" t="s">
        <v>50</v>
      </c>
      <c r="B48" s="23" t="s">
        <v>14</v>
      </c>
      <c r="C48" s="23" t="s">
        <v>18</v>
      </c>
      <c r="D48" s="23" t="s">
        <v>96</v>
      </c>
      <c r="E48" s="22"/>
      <c r="F48" s="21">
        <f>F49</f>
        <v>5815728.75</v>
      </c>
      <c r="G48" s="21">
        <f>G49</f>
        <v>5815728.75</v>
      </c>
    </row>
    <row r="49" spans="1:7" ht="22.5" x14ac:dyDescent="0.2">
      <c r="A49" s="39" t="s">
        <v>34</v>
      </c>
      <c r="B49" s="23" t="s">
        <v>14</v>
      </c>
      <c r="C49" s="23" t="s">
        <v>18</v>
      </c>
      <c r="D49" s="23" t="s">
        <v>96</v>
      </c>
      <c r="E49" s="22" t="s">
        <v>33</v>
      </c>
      <c r="F49" s="21">
        <v>5815728.75</v>
      </c>
      <c r="G49" s="21">
        <v>5815728.75</v>
      </c>
    </row>
    <row r="50" spans="1:7" x14ac:dyDescent="0.2">
      <c r="A50" s="48" t="s">
        <v>61</v>
      </c>
      <c r="B50" s="23" t="s">
        <v>14</v>
      </c>
      <c r="C50" s="23" t="s">
        <v>18</v>
      </c>
      <c r="D50" s="23" t="s">
        <v>88</v>
      </c>
      <c r="E50" s="22"/>
      <c r="F50" s="21">
        <f>F51</f>
        <v>414280.39</v>
      </c>
      <c r="G50" s="21">
        <f>G51</f>
        <v>414280.39</v>
      </c>
    </row>
    <row r="51" spans="1:7" ht="22.5" x14ac:dyDescent="0.2">
      <c r="A51" s="39" t="s">
        <v>68</v>
      </c>
      <c r="B51" s="23" t="s">
        <v>14</v>
      </c>
      <c r="C51" s="23" t="s">
        <v>18</v>
      </c>
      <c r="D51" s="23" t="s">
        <v>97</v>
      </c>
      <c r="E51" s="22"/>
      <c r="F51" s="21">
        <f>F52</f>
        <v>414280.39</v>
      </c>
      <c r="G51" s="21">
        <f>G52</f>
        <v>414280.39</v>
      </c>
    </row>
    <row r="52" spans="1:7" ht="22.5" x14ac:dyDescent="0.2">
      <c r="A52" s="39" t="s">
        <v>34</v>
      </c>
      <c r="B52" s="23" t="s">
        <v>28</v>
      </c>
      <c r="C52" s="23" t="s">
        <v>18</v>
      </c>
      <c r="D52" s="23" t="s">
        <v>97</v>
      </c>
      <c r="E52" s="22" t="s">
        <v>33</v>
      </c>
      <c r="F52" s="21">
        <v>414280.39</v>
      </c>
      <c r="G52" s="21">
        <v>414280.39</v>
      </c>
    </row>
    <row r="53" spans="1:7" x14ac:dyDescent="0.2">
      <c r="A53" s="39" t="s">
        <v>47</v>
      </c>
      <c r="B53" s="23" t="s">
        <v>14</v>
      </c>
      <c r="C53" s="23" t="s">
        <v>46</v>
      </c>
      <c r="D53" s="23"/>
      <c r="E53" s="22"/>
      <c r="F53" s="59">
        <f t="shared" ref="F53:G55" si="1">F54</f>
        <v>253000</v>
      </c>
      <c r="G53" s="59">
        <f t="shared" si="1"/>
        <v>253000</v>
      </c>
    </row>
    <row r="54" spans="1:7" x14ac:dyDescent="0.2">
      <c r="A54" s="47" t="s">
        <v>55</v>
      </c>
      <c r="B54" s="23" t="s">
        <v>14</v>
      </c>
      <c r="C54" s="23" t="s">
        <v>46</v>
      </c>
      <c r="D54" s="23" t="s">
        <v>88</v>
      </c>
      <c r="E54" s="22"/>
      <c r="F54" s="29">
        <f t="shared" si="1"/>
        <v>253000</v>
      </c>
      <c r="G54" s="29">
        <f t="shared" si="1"/>
        <v>253000</v>
      </c>
    </row>
    <row r="55" spans="1:7" x14ac:dyDescent="0.2">
      <c r="A55" s="39" t="s">
        <v>48</v>
      </c>
      <c r="B55" s="23" t="s">
        <v>14</v>
      </c>
      <c r="C55" s="23" t="s">
        <v>46</v>
      </c>
      <c r="D55" s="23" t="s">
        <v>98</v>
      </c>
      <c r="E55" s="22"/>
      <c r="F55" s="21">
        <f t="shared" si="1"/>
        <v>253000</v>
      </c>
      <c r="G55" s="21">
        <f t="shared" si="1"/>
        <v>253000</v>
      </c>
    </row>
    <row r="56" spans="1:7" ht="22.5" x14ac:dyDescent="0.2">
      <c r="A56" s="39" t="s">
        <v>34</v>
      </c>
      <c r="B56" s="23" t="s">
        <v>14</v>
      </c>
      <c r="C56" s="23" t="s">
        <v>46</v>
      </c>
      <c r="D56" s="23" t="s">
        <v>98</v>
      </c>
      <c r="E56" s="22" t="s">
        <v>33</v>
      </c>
      <c r="F56" s="21">
        <v>253000</v>
      </c>
      <c r="G56" s="21">
        <v>253000</v>
      </c>
    </row>
    <row r="57" spans="1:7" x14ac:dyDescent="0.2">
      <c r="A57" s="27" t="s">
        <v>22</v>
      </c>
      <c r="B57" s="43" t="s">
        <v>15</v>
      </c>
      <c r="C57" s="43" t="s">
        <v>8</v>
      </c>
      <c r="D57" s="23"/>
      <c r="E57" s="17"/>
      <c r="F57" s="29">
        <f>F58+F70+F81</f>
        <v>27972025.689999998</v>
      </c>
      <c r="G57" s="29">
        <f>G58+G70+G81</f>
        <v>27807158.57</v>
      </c>
    </row>
    <row r="58" spans="1:7" x14ac:dyDescent="0.2">
      <c r="A58" s="44" t="s">
        <v>29</v>
      </c>
      <c r="B58" s="42" t="s">
        <v>15</v>
      </c>
      <c r="C58" s="42" t="s">
        <v>7</v>
      </c>
      <c r="D58" s="23"/>
      <c r="E58" s="18"/>
      <c r="F58" s="34">
        <f>F59</f>
        <v>131650.01</v>
      </c>
      <c r="G58" s="34">
        <f>G59</f>
        <v>131650.01</v>
      </c>
    </row>
    <row r="59" spans="1:7" x14ac:dyDescent="0.2">
      <c r="A59" s="27" t="s">
        <v>59</v>
      </c>
      <c r="B59" s="23" t="s">
        <v>15</v>
      </c>
      <c r="C59" s="23" t="s">
        <v>7</v>
      </c>
      <c r="D59" s="23" t="s">
        <v>88</v>
      </c>
      <c r="E59" s="18"/>
      <c r="F59" s="58">
        <f>F60+F62</f>
        <v>131650.01</v>
      </c>
      <c r="G59" s="58">
        <f>G60+G62</f>
        <v>131650.01</v>
      </c>
    </row>
    <row r="60" spans="1:7" ht="45" x14ac:dyDescent="0.2">
      <c r="A60" s="39" t="s">
        <v>51</v>
      </c>
      <c r="B60" s="23" t="s">
        <v>15</v>
      </c>
      <c r="C60" s="23" t="s">
        <v>7</v>
      </c>
      <c r="D60" s="23" t="s">
        <v>99</v>
      </c>
      <c r="E60" s="22"/>
      <c r="F60" s="21">
        <f>F61</f>
        <v>11784</v>
      </c>
      <c r="G60" s="21">
        <f>G61</f>
        <v>11784</v>
      </c>
    </row>
    <row r="61" spans="1:7" ht="22.5" x14ac:dyDescent="0.2">
      <c r="A61" s="39" t="s">
        <v>34</v>
      </c>
      <c r="B61" s="23" t="s">
        <v>15</v>
      </c>
      <c r="C61" s="23" t="s">
        <v>7</v>
      </c>
      <c r="D61" s="23" t="s">
        <v>99</v>
      </c>
      <c r="E61" s="22" t="s">
        <v>33</v>
      </c>
      <c r="F61" s="21">
        <v>11784</v>
      </c>
      <c r="G61" s="21">
        <v>11784</v>
      </c>
    </row>
    <row r="62" spans="1:7" x14ac:dyDescent="0.2">
      <c r="A62" s="48" t="s">
        <v>61</v>
      </c>
      <c r="B62" s="23" t="s">
        <v>15</v>
      </c>
      <c r="C62" s="23" t="s">
        <v>7</v>
      </c>
      <c r="D62" s="23" t="s">
        <v>88</v>
      </c>
      <c r="E62" s="22"/>
      <c r="F62" s="21">
        <f>F63+F68</f>
        <v>119866.01000000001</v>
      </c>
      <c r="G62" s="21">
        <f>G63+G68</f>
        <v>119866.01000000001</v>
      </c>
    </row>
    <row r="63" spans="1:7" x14ac:dyDescent="0.2">
      <c r="A63" s="39" t="s">
        <v>70</v>
      </c>
      <c r="B63" s="23" t="s">
        <v>15</v>
      </c>
      <c r="C63" s="23" t="s">
        <v>7</v>
      </c>
      <c r="D63" s="23" t="s">
        <v>100</v>
      </c>
      <c r="E63" s="20"/>
      <c r="F63" s="21">
        <f>F64</f>
        <v>605.46</v>
      </c>
      <c r="G63" s="21">
        <f>G64</f>
        <v>605.46</v>
      </c>
    </row>
    <row r="64" spans="1:7" ht="22.5" x14ac:dyDescent="0.2">
      <c r="A64" s="39" t="s">
        <v>34</v>
      </c>
      <c r="B64" s="23" t="s">
        <v>15</v>
      </c>
      <c r="C64" s="23" t="s">
        <v>7</v>
      </c>
      <c r="D64" s="23" t="s">
        <v>100</v>
      </c>
      <c r="E64" s="20" t="s">
        <v>33</v>
      </c>
      <c r="F64" s="21">
        <v>605.46</v>
      </c>
      <c r="G64" s="21">
        <v>605.46</v>
      </c>
    </row>
    <row r="65" spans="1:7" ht="22.5" x14ac:dyDescent="0.2">
      <c r="A65" s="39" t="s">
        <v>85</v>
      </c>
      <c r="B65" s="23" t="s">
        <v>15</v>
      </c>
      <c r="C65" s="23" t="s">
        <v>7</v>
      </c>
      <c r="D65" s="23" t="s">
        <v>100</v>
      </c>
      <c r="E65" s="20" t="s">
        <v>83</v>
      </c>
      <c r="F65" s="21">
        <v>11700</v>
      </c>
      <c r="G65" s="21">
        <v>0</v>
      </c>
    </row>
    <row r="66" spans="1:7" x14ac:dyDescent="0.2">
      <c r="A66" s="66" t="s">
        <v>121</v>
      </c>
      <c r="B66" s="23" t="s">
        <v>15</v>
      </c>
      <c r="C66" s="23" t="s">
        <v>7</v>
      </c>
      <c r="D66" s="23" t="s">
        <v>122</v>
      </c>
      <c r="E66" s="20"/>
      <c r="F66" s="21">
        <f>F67</f>
        <v>119260.55</v>
      </c>
      <c r="G66" s="21">
        <f>G67</f>
        <v>119260.55</v>
      </c>
    </row>
    <row r="67" spans="1:7" ht="22.5" x14ac:dyDescent="0.2">
      <c r="A67" s="66" t="s">
        <v>124</v>
      </c>
      <c r="B67" s="23" t="s">
        <v>15</v>
      </c>
      <c r="C67" s="23" t="s">
        <v>7</v>
      </c>
      <c r="D67" s="23" t="s">
        <v>122</v>
      </c>
      <c r="E67" s="20" t="s">
        <v>123</v>
      </c>
      <c r="F67" s="21">
        <v>119260.55</v>
      </c>
      <c r="G67" s="21">
        <v>119260.55</v>
      </c>
    </row>
    <row r="68" spans="1:7" x14ac:dyDescent="0.2">
      <c r="A68" s="66" t="s">
        <v>121</v>
      </c>
      <c r="B68" s="23" t="s">
        <v>15</v>
      </c>
      <c r="C68" s="23" t="s">
        <v>7</v>
      </c>
      <c r="D68" s="23" t="s">
        <v>122</v>
      </c>
      <c r="E68" s="20"/>
      <c r="F68" s="21">
        <f>F69</f>
        <v>119260.55</v>
      </c>
      <c r="G68" s="21">
        <f>G69</f>
        <v>119260.55</v>
      </c>
    </row>
    <row r="69" spans="1:7" ht="22.5" x14ac:dyDescent="0.2">
      <c r="A69" s="66" t="s">
        <v>124</v>
      </c>
      <c r="B69" s="23" t="s">
        <v>15</v>
      </c>
      <c r="C69" s="23" t="s">
        <v>7</v>
      </c>
      <c r="D69" s="23" t="s">
        <v>122</v>
      </c>
      <c r="E69" s="20" t="s">
        <v>123</v>
      </c>
      <c r="F69" s="21">
        <v>119260.55</v>
      </c>
      <c r="G69" s="21">
        <v>119260.55</v>
      </c>
    </row>
    <row r="70" spans="1:7" x14ac:dyDescent="0.2">
      <c r="A70" s="49" t="s">
        <v>42</v>
      </c>
      <c r="B70" s="42" t="s">
        <v>15</v>
      </c>
      <c r="C70" s="42" t="s">
        <v>10</v>
      </c>
      <c r="D70" s="23"/>
      <c r="E70" s="32"/>
      <c r="F70" s="35">
        <f>F71+F74</f>
        <v>10712838.130000001</v>
      </c>
      <c r="G70" s="35">
        <f>G71+G74</f>
        <v>10712838.130000001</v>
      </c>
    </row>
    <row r="71" spans="1:7" x14ac:dyDescent="0.2">
      <c r="A71" s="27" t="s">
        <v>59</v>
      </c>
      <c r="B71" s="23" t="s">
        <v>15</v>
      </c>
      <c r="C71" s="23" t="s">
        <v>10</v>
      </c>
      <c r="D71" s="23" t="s">
        <v>88</v>
      </c>
      <c r="E71" s="32"/>
      <c r="F71" s="60">
        <f>F72</f>
        <v>2539477.56</v>
      </c>
      <c r="G71" s="60">
        <f>G72</f>
        <v>2539477.56</v>
      </c>
    </row>
    <row r="72" spans="1:7" ht="45" x14ac:dyDescent="0.2">
      <c r="A72" s="39" t="s">
        <v>52</v>
      </c>
      <c r="B72" s="23" t="s">
        <v>15</v>
      </c>
      <c r="C72" s="23" t="s">
        <v>10</v>
      </c>
      <c r="D72" s="23" t="s">
        <v>101</v>
      </c>
      <c r="E72" s="22"/>
      <c r="F72" s="21">
        <f>F73</f>
        <v>2539477.56</v>
      </c>
      <c r="G72" s="21">
        <f>G73</f>
        <v>2539477.56</v>
      </c>
    </row>
    <row r="73" spans="1:7" ht="22.5" x14ac:dyDescent="0.2">
      <c r="A73" s="39" t="s">
        <v>34</v>
      </c>
      <c r="B73" s="23" t="s">
        <v>15</v>
      </c>
      <c r="C73" s="23" t="s">
        <v>10</v>
      </c>
      <c r="D73" s="23" t="s">
        <v>101</v>
      </c>
      <c r="E73" s="22" t="s">
        <v>33</v>
      </c>
      <c r="F73" s="21">
        <v>2539477.56</v>
      </c>
      <c r="G73" s="21">
        <v>2539477.56</v>
      </c>
    </row>
    <row r="74" spans="1:7" x14ac:dyDescent="0.2">
      <c r="A74" s="48" t="s">
        <v>61</v>
      </c>
      <c r="B74" s="23" t="s">
        <v>15</v>
      </c>
      <c r="C74" s="23" t="s">
        <v>10</v>
      </c>
      <c r="D74" s="23" t="s">
        <v>88</v>
      </c>
      <c r="E74" s="22"/>
      <c r="F74" s="21">
        <f>F75+F77+F79</f>
        <v>8173360.5700000003</v>
      </c>
      <c r="G74" s="21">
        <f>G75+G77+G79</f>
        <v>8173360.5700000003</v>
      </c>
    </row>
    <row r="75" spans="1:7" ht="33.75" x14ac:dyDescent="0.2">
      <c r="A75" s="45" t="s">
        <v>62</v>
      </c>
      <c r="B75" s="23" t="s">
        <v>15</v>
      </c>
      <c r="C75" s="23" t="s">
        <v>10</v>
      </c>
      <c r="D75" s="23" t="s">
        <v>102</v>
      </c>
      <c r="E75" s="22"/>
      <c r="F75" s="21">
        <f>F76</f>
        <v>307245.90999999997</v>
      </c>
      <c r="G75" s="21">
        <f>G76</f>
        <v>307245.90999999997</v>
      </c>
    </row>
    <row r="76" spans="1:7" ht="22.5" x14ac:dyDescent="0.2">
      <c r="A76" s="39" t="s">
        <v>34</v>
      </c>
      <c r="B76" s="23" t="s">
        <v>15</v>
      </c>
      <c r="C76" s="23" t="s">
        <v>10</v>
      </c>
      <c r="D76" s="23" t="s">
        <v>102</v>
      </c>
      <c r="E76" s="22" t="s">
        <v>33</v>
      </c>
      <c r="F76" s="21">
        <v>307245.90999999997</v>
      </c>
      <c r="G76" s="21">
        <v>307245.90999999997</v>
      </c>
    </row>
    <row r="77" spans="1:7" ht="31.5" x14ac:dyDescent="0.2">
      <c r="A77" s="68" t="s">
        <v>109</v>
      </c>
      <c r="B77" s="23" t="s">
        <v>15</v>
      </c>
      <c r="C77" s="23" t="s">
        <v>10</v>
      </c>
      <c r="D77" s="23" t="s">
        <v>108</v>
      </c>
      <c r="E77" s="22"/>
      <c r="F77" s="21">
        <f>F78</f>
        <v>1655114.66</v>
      </c>
      <c r="G77" s="21">
        <f>G78</f>
        <v>1655114.66</v>
      </c>
    </row>
    <row r="78" spans="1:7" ht="22.5" x14ac:dyDescent="0.2">
      <c r="A78" s="67" t="s">
        <v>34</v>
      </c>
      <c r="B78" s="23" t="s">
        <v>15</v>
      </c>
      <c r="C78" s="23" t="s">
        <v>10</v>
      </c>
      <c r="D78" s="23" t="s">
        <v>108</v>
      </c>
      <c r="E78" s="22" t="s">
        <v>33</v>
      </c>
      <c r="F78" s="21">
        <v>1655114.66</v>
      </c>
      <c r="G78" s="21">
        <v>1655114.66</v>
      </c>
    </row>
    <row r="79" spans="1:7" x14ac:dyDescent="0.2">
      <c r="A79" s="66" t="s">
        <v>126</v>
      </c>
      <c r="B79" s="23" t="s">
        <v>15</v>
      </c>
      <c r="C79" s="23" t="s">
        <v>10</v>
      </c>
      <c r="D79" s="23" t="s">
        <v>125</v>
      </c>
      <c r="E79" s="22"/>
      <c r="F79" s="21">
        <f>F80</f>
        <v>6211000</v>
      </c>
      <c r="G79" s="21">
        <f>G80</f>
        <v>6211000</v>
      </c>
    </row>
    <row r="80" spans="1:7" ht="22.5" x14ac:dyDescent="0.2">
      <c r="A80" s="66" t="s">
        <v>124</v>
      </c>
      <c r="B80" s="23" t="s">
        <v>15</v>
      </c>
      <c r="C80" s="23" t="s">
        <v>10</v>
      </c>
      <c r="D80" s="23" t="s">
        <v>125</v>
      </c>
      <c r="E80" s="22" t="s">
        <v>123</v>
      </c>
      <c r="F80" s="21">
        <v>6211000</v>
      </c>
      <c r="G80" s="21">
        <v>6211000</v>
      </c>
    </row>
    <row r="81" spans="1:7" x14ac:dyDescent="0.2">
      <c r="A81" s="50" t="s">
        <v>39</v>
      </c>
      <c r="B81" s="42" t="s">
        <v>15</v>
      </c>
      <c r="C81" s="42" t="s">
        <v>12</v>
      </c>
      <c r="D81" s="23"/>
      <c r="E81" s="32"/>
      <c r="F81" s="35">
        <f>F82+F87</f>
        <v>17127537.549999997</v>
      </c>
      <c r="G81" s="35">
        <f>G82+G87</f>
        <v>16962670.43</v>
      </c>
    </row>
    <row r="82" spans="1:7" x14ac:dyDescent="0.2">
      <c r="A82" s="27" t="s">
        <v>59</v>
      </c>
      <c r="B82" s="23" t="s">
        <v>15</v>
      </c>
      <c r="C82" s="23" t="s">
        <v>12</v>
      </c>
      <c r="D82" s="23" t="s">
        <v>88</v>
      </c>
      <c r="E82" s="32"/>
      <c r="F82" s="58">
        <f>F83+F85</f>
        <v>1688423.5</v>
      </c>
      <c r="G82" s="58">
        <f>G83+G85</f>
        <v>1688423.5</v>
      </c>
    </row>
    <row r="83" spans="1:7" ht="22.5" x14ac:dyDescent="0.2">
      <c r="A83" s="39" t="s">
        <v>53</v>
      </c>
      <c r="B83" s="23" t="s">
        <v>15</v>
      </c>
      <c r="C83" s="23" t="s">
        <v>12</v>
      </c>
      <c r="D83" s="23" t="s">
        <v>103</v>
      </c>
      <c r="E83" s="23"/>
      <c r="F83" s="24">
        <f>F84</f>
        <v>1505651.5</v>
      </c>
      <c r="G83" s="24">
        <f>G84</f>
        <v>1505651.5</v>
      </c>
    </row>
    <row r="84" spans="1:7" ht="22.5" x14ac:dyDescent="0.2">
      <c r="A84" s="39" t="s">
        <v>34</v>
      </c>
      <c r="B84" s="23" t="s">
        <v>15</v>
      </c>
      <c r="C84" s="23" t="s">
        <v>12</v>
      </c>
      <c r="D84" s="23" t="s">
        <v>103</v>
      </c>
      <c r="E84" s="23" t="s">
        <v>33</v>
      </c>
      <c r="F84" s="24">
        <v>1505651.5</v>
      </c>
      <c r="G84" s="24">
        <v>1505651.5</v>
      </c>
    </row>
    <row r="85" spans="1:7" ht="22.5" x14ac:dyDescent="0.2">
      <c r="A85" s="39" t="s">
        <v>54</v>
      </c>
      <c r="B85" s="23" t="s">
        <v>15</v>
      </c>
      <c r="C85" s="23" t="s">
        <v>12</v>
      </c>
      <c r="D85" s="23" t="s">
        <v>104</v>
      </c>
      <c r="E85" s="23"/>
      <c r="F85" s="24">
        <f>F86</f>
        <v>182772</v>
      </c>
      <c r="G85" s="24">
        <f>G86</f>
        <v>182772</v>
      </c>
    </row>
    <row r="86" spans="1:7" ht="22.5" x14ac:dyDescent="0.2">
      <c r="A86" s="39" t="s">
        <v>34</v>
      </c>
      <c r="B86" s="23" t="s">
        <v>15</v>
      </c>
      <c r="C86" s="23" t="s">
        <v>12</v>
      </c>
      <c r="D86" s="23" t="s">
        <v>104</v>
      </c>
      <c r="E86" s="23" t="s">
        <v>33</v>
      </c>
      <c r="F86" s="24">
        <v>182772</v>
      </c>
      <c r="G86" s="24">
        <v>182772</v>
      </c>
    </row>
    <row r="87" spans="1:7" x14ac:dyDescent="0.2">
      <c r="A87" s="48" t="s">
        <v>61</v>
      </c>
      <c r="B87" s="23" t="s">
        <v>15</v>
      </c>
      <c r="C87" s="23" t="s">
        <v>12</v>
      </c>
      <c r="D87" s="23" t="s">
        <v>88</v>
      </c>
      <c r="E87" s="36"/>
      <c r="F87" s="19">
        <f>F88+F90+F92+F94</f>
        <v>15439114.049999999</v>
      </c>
      <c r="G87" s="19">
        <f>G88+G90+G92+G94</f>
        <v>15274246.93</v>
      </c>
    </row>
    <row r="88" spans="1:7" x14ac:dyDescent="0.2">
      <c r="A88" s="51" t="s">
        <v>40</v>
      </c>
      <c r="B88" s="23" t="s">
        <v>15</v>
      </c>
      <c r="C88" s="23" t="s">
        <v>12</v>
      </c>
      <c r="D88" s="23" t="s">
        <v>105</v>
      </c>
      <c r="E88" s="22"/>
      <c r="F88" s="21">
        <f>F89</f>
        <v>4243880.0199999996</v>
      </c>
      <c r="G88" s="21">
        <f>G89</f>
        <v>4243880.0199999996</v>
      </c>
    </row>
    <row r="89" spans="1:7" ht="22.5" x14ac:dyDescent="0.2">
      <c r="A89" s="39" t="s">
        <v>34</v>
      </c>
      <c r="B89" s="23" t="s">
        <v>15</v>
      </c>
      <c r="C89" s="23" t="s">
        <v>12</v>
      </c>
      <c r="D89" s="23" t="s">
        <v>105</v>
      </c>
      <c r="E89" s="22" t="s">
        <v>33</v>
      </c>
      <c r="F89" s="21">
        <v>4243880.0199999996</v>
      </c>
      <c r="G89" s="21">
        <v>4243880.0199999996</v>
      </c>
    </row>
    <row r="90" spans="1:7" x14ac:dyDescent="0.2">
      <c r="A90" s="52" t="s">
        <v>57</v>
      </c>
      <c r="B90" s="23" t="s">
        <v>15</v>
      </c>
      <c r="C90" s="23" t="s">
        <v>12</v>
      </c>
      <c r="D90" s="23" t="s">
        <v>106</v>
      </c>
      <c r="E90" s="22"/>
      <c r="F90" s="21">
        <f>F91</f>
        <v>40960</v>
      </c>
      <c r="G90" s="21">
        <f>G91</f>
        <v>40960</v>
      </c>
    </row>
    <row r="91" spans="1:7" ht="22.5" x14ac:dyDescent="0.2">
      <c r="A91" s="39" t="s">
        <v>34</v>
      </c>
      <c r="B91" s="23" t="s">
        <v>15</v>
      </c>
      <c r="C91" s="23" t="s">
        <v>12</v>
      </c>
      <c r="D91" s="23" t="s">
        <v>106</v>
      </c>
      <c r="E91" s="22" t="s">
        <v>33</v>
      </c>
      <c r="F91" s="21">
        <v>40960</v>
      </c>
      <c r="G91" s="21">
        <v>40960</v>
      </c>
    </row>
    <row r="92" spans="1:7" x14ac:dyDescent="0.2">
      <c r="A92" s="39" t="s">
        <v>71</v>
      </c>
      <c r="B92" s="23" t="s">
        <v>15</v>
      </c>
      <c r="C92" s="23" t="s">
        <v>12</v>
      </c>
      <c r="D92" s="23" t="s">
        <v>107</v>
      </c>
      <c r="E92" s="22"/>
      <c r="F92" s="21">
        <f>F93</f>
        <v>10024490.34</v>
      </c>
      <c r="G92" s="21">
        <f>G93</f>
        <v>9859623.2200000007</v>
      </c>
    </row>
    <row r="93" spans="1:7" ht="22.5" x14ac:dyDescent="0.2">
      <c r="A93" s="39" t="s">
        <v>34</v>
      </c>
      <c r="B93" s="23" t="s">
        <v>15</v>
      </c>
      <c r="C93" s="23" t="s">
        <v>12</v>
      </c>
      <c r="D93" s="23" t="s">
        <v>107</v>
      </c>
      <c r="E93" s="22" t="s">
        <v>33</v>
      </c>
      <c r="F93" s="21">
        <v>10024490.34</v>
      </c>
      <c r="G93" s="21">
        <v>9859623.2200000007</v>
      </c>
    </row>
    <row r="94" spans="1:7" x14ac:dyDescent="0.2">
      <c r="A94" s="66" t="s">
        <v>116</v>
      </c>
      <c r="B94" s="23" t="s">
        <v>15</v>
      </c>
      <c r="C94" s="23" t="s">
        <v>12</v>
      </c>
      <c r="D94" s="23" t="s">
        <v>115</v>
      </c>
      <c r="E94" s="22"/>
      <c r="F94" s="21">
        <f>F95</f>
        <v>1129783.69</v>
      </c>
      <c r="G94" s="21">
        <f>G95</f>
        <v>1129783.69</v>
      </c>
    </row>
    <row r="95" spans="1:7" x14ac:dyDescent="0.2">
      <c r="A95" s="66" t="s">
        <v>114</v>
      </c>
      <c r="B95" s="23" t="s">
        <v>15</v>
      </c>
      <c r="C95" s="23" t="s">
        <v>12</v>
      </c>
      <c r="D95" s="23" t="s">
        <v>115</v>
      </c>
      <c r="E95" s="22" t="s">
        <v>33</v>
      </c>
      <c r="F95" s="21">
        <v>1129783.69</v>
      </c>
      <c r="G95" s="21">
        <v>1129783.69</v>
      </c>
    </row>
    <row r="96" spans="1:7" x14ac:dyDescent="0.2">
      <c r="A96" s="53" t="s">
        <v>43</v>
      </c>
      <c r="B96" s="42" t="s">
        <v>15</v>
      </c>
      <c r="C96" s="42" t="s">
        <v>15</v>
      </c>
      <c r="D96" s="23"/>
      <c r="E96" s="32"/>
      <c r="F96" s="19" t="e">
        <f>F97+#REF!</f>
        <v>#REF!</v>
      </c>
      <c r="G96" s="19" t="e">
        <f>G97+#REF!</f>
        <v>#REF!</v>
      </c>
    </row>
    <row r="97" spans="1:7" x14ac:dyDescent="0.2">
      <c r="A97" s="52" t="s">
        <v>75</v>
      </c>
      <c r="B97" s="42" t="s">
        <v>15</v>
      </c>
      <c r="C97" s="42" t="s">
        <v>15</v>
      </c>
      <c r="D97" s="23" t="s">
        <v>110</v>
      </c>
      <c r="E97" s="42"/>
      <c r="F97" s="58" t="e">
        <f>#REF!+#REF!</f>
        <v>#REF!</v>
      </c>
      <c r="G97" s="58" t="e">
        <f>#REF!+#REF!</f>
        <v>#REF!</v>
      </c>
    </row>
    <row r="98" spans="1:7" x14ac:dyDescent="0.2">
      <c r="A98" s="68" t="s">
        <v>117</v>
      </c>
      <c r="B98" s="43" t="s">
        <v>119</v>
      </c>
      <c r="C98" s="43" t="s">
        <v>15</v>
      </c>
      <c r="D98" s="43"/>
      <c r="E98" s="33"/>
      <c r="F98" s="35">
        <f>F99</f>
        <v>300000</v>
      </c>
      <c r="G98" s="35">
        <f>G99</f>
        <v>300000</v>
      </c>
    </row>
    <row r="99" spans="1:7" x14ac:dyDescent="0.2">
      <c r="A99" s="66" t="s">
        <v>118</v>
      </c>
      <c r="B99" s="23" t="s">
        <v>119</v>
      </c>
      <c r="C99" s="23" t="s">
        <v>15</v>
      </c>
      <c r="D99" s="23" t="s">
        <v>120</v>
      </c>
      <c r="E99" s="22"/>
      <c r="F99" s="21">
        <f>F100</f>
        <v>300000</v>
      </c>
      <c r="G99" s="21">
        <f>G100</f>
        <v>300000</v>
      </c>
    </row>
    <row r="100" spans="1:7" x14ac:dyDescent="0.2">
      <c r="A100" s="66" t="s">
        <v>114</v>
      </c>
      <c r="B100" s="23" t="s">
        <v>119</v>
      </c>
      <c r="C100" s="23" t="s">
        <v>15</v>
      </c>
      <c r="D100" s="23" t="s">
        <v>120</v>
      </c>
      <c r="E100" s="22" t="s">
        <v>33</v>
      </c>
      <c r="F100" s="21">
        <v>300000</v>
      </c>
      <c r="G100" s="21">
        <v>300000</v>
      </c>
    </row>
    <row r="101" spans="1:7" x14ac:dyDescent="0.2">
      <c r="A101" s="61" t="s">
        <v>74</v>
      </c>
      <c r="B101" s="43" t="s">
        <v>20</v>
      </c>
      <c r="C101" s="43" t="s">
        <v>12</v>
      </c>
      <c r="D101" s="43" t="s">
        <v>88</v>
      </c>
      <c r="E101" s="43"/>
      <c r="F101" s="35">
        <f>F102</f>
        <v>220162.56</v>
      </c>
      <c r="G101" s="35">
        <f>G102</f>
        <v>220162.56</v>
      </c>
    </row>
    <row r="102" spans="1:7" ht="45" x14ac:dyDescent="0.2">
      <c r="A102" s="69" t="s">
        <v>112</v>
      </c>
      <c r="B102" s="23" t="s">
        <v>20</v>
      </c>
      <c r="C102" s="23" t="s">
        <v>12</v>
      </c>
      <c r="D102" s="23" t="s">
        <v>111</v>
      </c>
      <c r="E102" s="23"/>
      <c r="F102" s="24">
        <f>F103</f>
        <v>220162.56</v>
      </c>
      <c r="G102" s="24">
        <f>G103</f>
        <v>220162.56</v>
      </c>
    </row>
    <row r="103" spans="1:7" ht="22.5" x14ac:dyDescent="0.2">
      <c r="A103" s="66" t="s">
        <v>86</v>
      </c>
      <c r="B103" s="23" t="s">
        <v>20</v>
      </c>
      <c r="C103" s="23" t="s">
        <v>12</v>
      </c>
      <c r="D103" s="23" t="s">
        <v>111</v>
      </c>
      <c r="E103" s="65" t="s">
        <v>87</v>
      </c>
      <c r="F103" s="24">
        <v>220162.56</v>
      </c>
      <c r="G103" s="24">
        <v>220162.56</v>
      </c>
    </row>
    <row r="104" spans="1:7" x14ac:dyDescent="0.2">
      <c r="A104" s="46" t="s">
        <v>19</v>
      </c>
      <c r="B104" s="43" t="s">
        <v>21</v>
      </c>
      <c r="C104" s="43" t="s">
        <v>8</v>
      </c>
      <c r="D104" s="23"/>
      <c r="E104" s="17"/>
      <c r="F104" s="35">
        <f t="shared" ref="F104:G106" si="2">F105</f>
        <v>1814845.77</v>
      </c>
      <c r="G104" s="35">
        <f t="shared" si="2"/>
        <v>1814845.77</v>
      </c>
    </row>
    <row r="105" spans="1:7" x14ac:dyDescent="0.2">
      <c r="A105" s="44" t="s">
        <v>27</v>
      </c>
      <c r="B105" s="42" t="s">
        <v>21</v>
      </c>
      <c r="C105" s="42" t="s">
        <v>10</v>
      </c>
      <c r="D105" s="23"/>
      <c r="E105" s="18"/>
      <c r="F105" s="19">
        <f>F106</f>
        <v>1814845.77</v>
      </c>
      <c r="G105" s="19">
        <f>G106</f>
        <v>1814845.77</v>
      </c>
    </row>
    <row r="106" spans="1:7" x14ac:dyDescent="0.2">
      <c r="A106" s="47" t="s">
        <v>61</v>
      </c>
      <c r="B106" s="23" t="s">
        <v>21</v>
      </c>
      <c r="C106" s="23" t="s">
        <v>10</v>
      </c>
      <c r="D106" s="23" t="s">
        <v>88</v>
      </c>
      <c r="E106" s="20"/>
      <c r="F106" s="21">
        <f t="shared" si="2"/>
        <v>1814845.77</v>
      </c>
      <c r="G106" s="21">
        <f t="shared" si="2"/>
        <v>1814845.77</v>
      </c>
    </row>
    <row r="107" spans="1:7" x14ac:dyDescent="0.2">
      <c r="A107" s="45" t="s">
        <v>69</v>
      </c>
      <c r="B107" s="23" t="s">
        <v>21</v>
      </c>
      <c r="C107" s="23" t="s">
        <v>10</v>
      </c>
      <c r="D107" s="23" t="s">
        <v>113</v>
      </c>
      <c r="E107" s="20"/>
      <c r="F107" s="21">
        <f>F109+F108</f>
        <v>1814845.77</v>
      </c>
      <c r="G107" s="21">
        <f>G108+G109</f>
        <v>1814845.77</v>
      </c>
    </row>
    <row r="108" spans="1:7" ht="22.5" x14ac:dyDescent="0.2">
      <c r="A108" s="45" t="s">
        <v>84</v>
      </c>
      <c r="B108" s="23" t="s">
        <v>21</v>
      </c>
      <c r="C108" s="23" t="s">
        <v>10</v>
      </c>
      <c r="D108" s="23" t="s">
        <v>113</v>
      </c>
      <c r="E108" s="20" t="s">
        <v>38</v>
      </c>
      <c r="F108" s="21">
        <v>179800</v>
      </c>
      <c r="G108" s="21">
        <v>179800</v>
      </c>
    </row>
    <row r="109" spans="1:7" ht="22.5" x14ac:dyDescent="0.2">
      <c r="A109" s="39" t="s">
        <v>73</v>
      </c>
      <c r="B109" s="23" t="s">
        <v>21</v>
      </c>
      <c r="C109" s="23" t="s">
        <v>10</v>
      </c>
      <c r="D109" s="23" t="s">
        <v>113</v>
      </c>
      <c r="E109" s="20" t="s">
        <v>33</v>
      </c>
      <c r="F109" s="21">
        <v>1635045.77</v>
      </c>
      <c r="G109" s="21">
        <v>1635045.77</v>
      </c>
    </row>
    <row r="110" spans="1:7" x14ac:dyDescent="0.2">
      <c r="A110" s="54" t="s">
        <v>2</v>
      </c>
      <c r="B110" s="23"/>
      <c r="C110" s="23"/>
      <c r="D110" s="23"/>
      <c r="E110" s="20"/>
      <c r="F110" s="29">
        <f>F8+F13+F21+F32+F40+F45+F57+F98+F101+F104</f>
        <v>51179404.490000002</v>
      </c>
      <c r="G110" s="29">
        <f>G8+G13+G21+G32+G40+G45+G57+G98+G101+G104</f>
        <v>50523101.190000005</v>
      </c>
    </row>
    <row r="111" spans="1:7" x14ac:dyDescent="0.2">
      <c r="A111" s="55"/>
      <c r="B111" s="56"/>
      <c r="C111" s="56"/>
      <c r="D111" s="56"/>
      <c r="E111" s="13"/>
      <c r="F111" s="14"/>
      <c r="G111" s="14"/>
    </row>
  </sheetData>
  <mergeCells count="8">
    <mergeCell ref="B2:G2"/>
    <mergeCell ref="A3:G3"/>
    <mergeCell ref="A4:D4"/>
    <mergeCell ref="E4:F4"/>
    <mergeCell ref="A5:A6"/>
    <mergeCell ref="B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Главбух</cp:lastModifiedBy>
  <cp:lastPrinted>2019-04-16T11:29:15Z</cp:lastPrinted>
  <dcterms:created xsi:type="dcterms:W3CDTF">2007-09-27T04:48:52Z</dcterms:created>
  <dcterms:modified xsi:type="dcterms:W3CDTF">2021-04-26T06:00:41Z</dcterms:modified>
</cp:coreProperties>
</file>